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730" windowHeight="8265"/>
  </bookViews>
  <sheets>
    <sheet name="Questions" sheetId="2" r:id="rId1"/>
    <sheet name="Result" sheetId="1" r:id="rId2"/>
    <sheet name="Science" sheetId="3" r:id="rId3"/>
  </sheets>
  <calcPr calcId="145621"/>
</workbook>
</file>

<file path=xl/calcChain.xml><?xml version="1.0" encoding="utf-8"?>
<calcChain xmlns="http://schemas.openxmlformats.org/spreadsheetml/2006/main">
  <c r="E12" i="2" l="1"/>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11" i="2"/>
  <c r="C50" i="1" l="1"/>
  <c r="C49" i="1"/>
  <c r="C48" i="1"/>
  <c r="C47" i="1"/>
  <c r="C46" i="1"/>
  <c r="C45" i="1"/>
  <c r="C44" i="1"/>
  <c r="C39" i="1"/>
  <c r="C38" i="1"/>
  <c r="C37" i="1"/>
  <c r="C36" i="1"/>
  <c r="C35" i="1"/>
  <c r="C34" i="1"/>
  <c r="C33" i="1"/>
  <c r="C28" i="1"/>
  <c r="C27" i="1"/>
  <c r="C26" i="1"/>
  <c r="C25" i="1"/>
  <c r="C24" i="1"/>
  <c r="C23" i="1"/>
  <c r="C22" i="1"/>
  <c r="C17" i="1"/>
  <c r="D17" i="1" s="1"/>
  <c r="C16" i="1"/>
  <c r="C15" i="1"/>
  <c r="C14" i="1"/>
  <c r="C13" i="1"/>
  <c r="C12" i="1"/>
  <c r="C11" i="1"/>
  <c r="C18" i="1" l="1"/>
  <c r="D17" i="3"/>
  <c r="C17" i="3"/>
  <c r="D16" i="3"/>
  <c r="C16" i="3"/>
  <c r="D15" i="3"/>
  <c r="C15" i="3"/>
  <c r="D14" i="3"/>
  <c r="C14" i="3"/>
  <c r="D13" i="3"/>
  <c r="C13" i="3"/>
  <c r="D12" i="3"/>
  <c r="C12" i="3"/>
  <c r="D11" i="3"/>
  <c r="C11" i="3"/>
  <c r="D11" i="1"/>
  <c r="E11" i="1"/>
  <c r="D12" i="1"/>
  <c r="E12" i="1"/>
  <c r="D13" i="1"/>
  <c r="E13" i="1"/>
  <c r="D14" i="1"/>
  <c r="E14" i="1"/>
  <c r="D15" i="1"/>
  <c r="E15" i="1"/>
  <c r="D16" i="1"/>
  <c r="E16" i="1"/>
  <c r="E17" i="1"/>
  <c r="C51" i="1"/>
  <c r="E50" i="1"/>
  <c r="D50" i="1"/>
  <c r="E49" i="1"/>
  <c r="D49" i="1"/>
  <c r="E48" i="1"/>
  <c r="D48" i="1"/>
  <c r="E47" i="1"/>
  <c r="D47" i="1"/>
  <c r="E46" i="1"/>
  <c r="D46" i="1"/>
  <c r="E45" i="1"/>
  <c r="D45" i="1"/>
  <c r="E44" i="1"/>
  <c r="D44" i="1"/>
  <c r="C40" i="1"/>
  <c r="E39" i="1"/>
  <c r="D39" i="1"/>
  <c r="E38" i="1"/>
  <c r="D38" i="1"/>
  <c r="E37" i="1"/>
  <c r="D37" i="1"/>
  <c r="E36" i="1"/>
  <c r="D36" i="1"/>
  <c r="E35" i="1"/>
  <c r="D35" i="1"/>
  <c r="E34" i="1"/>
  <c r="D34" i="1"/>
  <c r="E33" i="1"/>
  <c r="D33" i="1"/>
  <c r="C29" i="1"/>
  <c r="E28" i="1"/>
  <c r="D28" i="1"/>
  <c r="E27" i="1"/>
  <c r="D27" i="1"/>
  <c r="E26" i="1"/>
  <c r="D26" i="1"/>
  <c r="E25" i="1"/>
  <c r="D25" i="1"/>
  <c r="E24" i="1"/>
  <c r="D24" i="1"/>
  <c r="E23" i="1"/>
  <c r="D23" i="1"/>
  <c r="E22" i="1"/>
  <c r="D22" i="1"/>
  <c r="E18" i="1" l="1"/>
  <c r="D18" i="1"/>
  <c r="C18" i="3"/>
  <c r="D18" i="3"/>
  <c r="E51" i="1"/>
  <c r="D51" i="1"/>
  <c r="E40" i="1"/>
  <c r="D40" i="1"/>
  <c r="D29" i="1"/>
  <c r="E29" i="1"/>
  <c r="I11" i="1" l="1"/>
  <c r="I22" i="1"/>
  <c r="I33" i="1"/>
  <c r="I44" i="1"/>
</calcChain>
</file>

<file path=xl/sharedStrings.xml><?xml version="1.0" encoding="utf-8"?>
<sst xmlns="http://schemas.openxmlformats.org/spreadsheetml/2006/main" count="192" uniqueCount="77">
  <si>
    <t>Objectives</t>
  </si>
  <si>
    <t>Cost</t>
  </si>
  <si>
    <t>Expertise</t>
  </si>
  <si>
    <t>Tools</t>
  </si>
  <si>
    <t>Efficiency</t>
  </si>
  <si>
    <t>Detail</t>
  </si>
  <si>
    <t>Creativity</t>
  </si>
  <si>
    <t>Agency</t>
  </si>
  <si>
    <t>In-House</t>
  </si>
  <si>
    <t>TOTAL</t>
  </si>
  <si>
    <t>Your Scores</t>
  </si>
  <si>
    <t>Reasoning</t>
  </si>
  <si>
    <t>Total</t>
  </si>
  <si>
    <t>Strategy</t>
  </si>
  <si>
    <t>Technical</t>
  </si>
  <si>
    <t>Content</t>
  </si>
  <si>
    <t>Outreach</t>
  </si>
  <si>
    <t>Result</t>
  </si>
  <si>
    <t>Cost is closer than average between agency and in-house due to the expense of strategic level employees, which would be full-time in-house but not necessarily a dedicated resource in an agency.</t>
  </si>
  <si>
    <t>Efficiency weighting is the same as the overall average when it comes to strategy.</t>
  </si>
  <si>
    <t>Creativity has a slightly lower than average weighting for strategy because this element is much more important to content and outreach.</t>
  </si>
  <si>
    <t>Tools weighting is less in favour of agency compared to the overall average. This is to reflect the fact that there are fewer expensive and complicated tools used for technical SEO.</t>
  </si>
  <si>
    <t>Objectives weighting is the same as the overall average when it comes to content.</t>
  </si>
  <si>
    <t>Tools weighting is less in favour of agency compared to the overall average. This is to reflect the fact that several content tools are inexpensive and easy to use.</t>
  </si>
  <si>
    <t>Efficiency weighting is the same as the overall average when it comes to technical.</t>
  </si>
  <si>
    <t>Expertise has a higher weighting towards in-house than the overall average because it is more likely that an in-house content team will have a greater understanding of your products and services.</t>
  </si>
  <si>
    <t>Detail has a slightly lower than average weighting for content and also favours in-house more. Other than the obvious quality guidelines that all agency and in-house content teams should follow as standard, detail provides relatively less value compared to strategy and outreach.</t>
  </si>
  <si>
    <t>Objectives has a higher than average weighting because often outreach is the area that has the biggest impact on performance.</t>
  </si>
  <si>
    <t>Area</t>
  </si>
  <si>
    <t>Question</t>
  </si>
  <si>
    <t>Score</t>
  </si>
  <si>
    <t>How important is it that you achieve these objectives?</t>
  </si>
  <si>
    <t>How important is it that you earn success at the lowest cost?</t>
  </si>
  <si>
    <t>How important do you believe having tools that provide additional data and insights will be to the success of your campaign?</t>
  </si>
  <si>
    <t>How important do you think getting the maximum benefit out of each tool will be to the success of your campaign?</t>
  </si>
  <si>
    <t>How important would it be to agree a set of Specific, Measurable, Achievable, Relevant, Time-bound objectives for your campaign?</t>
  </si>
  <si>
    <t>How important do you believe performing on-going reviews of work and strategy will be to the success of your campaign?</t>
  </si>
  <si>
    <t>How important do you believe being creative will be to the success of your campaign?</t>
  </si>
  <si>
    <t>How important do you believe trying new and fresh ideas will be to the success of your campaign?</t>
  </si>
  <si>
    <t>Note - this carries double the weighting as there is only 1 question</t>
  </si>
  <si>
    <t>How important do you believe the experience of the team working on your campaign will be to its success?</t>
  </si>
  <si>
    <t>How important do you believe delving into extra detail and using additional data to make decisions will be to the success of your campaign?</t>
  </si>
  <si>
    <t>Please contact Click Consult :)</t>
  </si>
  <si>
    <t>How important do you believe having specialists work on each area of your campaign will be to its success?</t>
  </si>
  <si>
    <t>How important do you believe having a strategically prioritised workload will be to the success of your campaign?</t>
  </si>
  <si>
    <t>Agencies will have templates and processes to ensure they review in sufficient detail, however focusing on a single campaign should allow for slightly more in-house.</t>
  </si>
  <si>
    <t>Detail has a slightly higher weighting for strategy. At the strategic level, finding extra weaknesses with the current campaign and opportunities for improvement will have maximum benefit.</t>
  </si>
  <si>
    <t>Overall Average Multiplier</t>
  </si>
  <si>
    <t>Technical Multiplier</t>
  </si>
  <si>
    <t>Strategy Multiplier</t>
  </si>
  <si>
    <t>Content Multiplier</t>
  </si>
  <si>
    <t>Outreach Multiplier</t>
  </si>
  <si>
    <t>How important do you believe using your time and budget efficiently will be to the success of your campaign?</t>
  </si>
  <si>
    <t>If you collaborate with an agency or your in-house team to set SMART, objectives they should both be committed to achieving them. However, if your campaign is falling short of target, an agency is much more likely to have the additional resource needed make up the difference.</t>
  </si>
  <si>
    <t>Assuming you do over-invest in too much resource, tools and training in-house, and assuming an agency is run profitably; it will always be possible to make it cheaper in-house.</t>
  </si>
  <si>
    <t>A main benefit of using an agency is the amount of expertise in multiple specialisms of search. This is highly unlikely to be achievable with the size of most in-house teams.</t>
  </si>
  <si>
    <t>Another major benefit of using an agency is to benefit from the multiple tools they can afford and use based on their scale. This scale is unrealistic to have in-house.</t>
  </si>
  <si>
    <t>Being efficient with time and budget is  achievable for an agency and an in-house team with the right people, tools and process. However, an agency will be more efficient at certain tasks they deliver frequently across a client base versus an in-house team that treats the task as a one-off.</t>
  </si>
  <si>
    <t>Creativity will always be an important factor. However, an agency will likely draw more on their experience and existing relationships from other clients, meaning an in-house team will likely have slightly fresher and more creative ideas to achieve the same results.</t>
  </si>
  <si>
    <t>Total scores are equal, indicating that SEO success is equally achievable with an agency or in-house, when done correctly.</t>
  </si>
  <si>
    <t>Objectives has a higher than average weighting because the right strategy is the most important factor in relation to achieving objectives.</t>
  </si>
  <si>
    <t>Expertise has a slightly higher than average weighing towards agency because strategy is an area where additional specialists can add real value.</t>
  </si>
  <si>
    <t>Tools has a slightly higher than average weighting towards agency due to the added insights and analysis available from having the best tools, the most expensive of which are unlikely to be cost effective for an in-house team.</t>
  </si>
  <si>
    <t>Objectives has a lower than average weighting for technical. While it is still important, it is typically not the most significant contributing factor to performance.</t>
  </si>
  <si>
    <t>Cost has been weighted more towards in-house. This is because often sufficient access is not provided to an agency for them to complete all the technical work. This results in having to pay both in-house and agency or 2 separate agencies to make technical changes.</t>
  </si>
  <si>
    <t>Expertise weighting is less in favour of agency compared to the overall average. This is to reflect the fact that an agency may not always have the same level of experience of your CMS, especially if it is bespoke.</t>
  </si>
  <si>
    <t>Detail has a higher than average weighting for both agency and in-house. Technical SEO is an area that has the most proven and documented best practice and getting it perfect will give you the best chance of success.</t>
  </si>
  <si>
    <t>Creativity has a much lower than average weighting for technical. It adds little value to this area.</t>
  </si>
  <si>
    <t>Cost has been weighted more towards in-house for content. Resource in this area is relatively easier and cheaper to find, meaning it is easier to develop in-house.</t>
  </si>
  <si>
    <t>Efficiency has been weighted in favour of in-house for content. This is to reflect the fact that most clients will want to review and amend agencies' content, causing delays when outsourced.</t>
  </si>
  <si>
    <t>Creativity has a higher than average weighting for content. This is vitally important to creating substantial, unique and engaging content.</t>
  </si>
  <si>
    <t>Cost has been weighted in favour of agency rather than in-house for outreach. This is the area that has the greatest economies of scale that can only be achieved by teams that are working across multiple websites and campaigns.</t>
  </si>
  <si>
    <t>Expertise has been weighted slightly in favour of agency rather than in-house for outreach. This is an area that is very easy to get wrong both in terms of alienating bloggers, influencers and editors with the wrong pitch or more seriously in building toxic links. An agency's existing relationships and experience of seeing what works well across a spectrum of campaigns and websites holds a major advantage.</t>
  </si>
  <si>
    <t>Tools has been weighted more in favour of agency compared with the overall average for outreach. This is an area that often requires the use of multiple of tools for the same task to get the best results. It also requires some of the most expensive tools that are unlikely to be cost effective for an in-house team.</t>
  </si>
  <si>
    <t>Efficiency has been weighted more towards agency compared with the overall average for outreach. This is typically the area where the majority of time and/or budget is spent. As such, the efficiency of scale already described for an agency has an even greater advantage.</t>
  </si>
  <si>
    <t>Detail has a slightly lower weighting for outreach. It has relatively less effect on performance of this area compared to strategy and technical.</t>
  </si>
  <si>
    <t>Creativity has a higher than average weighting for outreach. This is vital to establishing, nurturing and leveraging relationships with bloggers, influencers and editors.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</si>
</sst>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sz val="11"/>
      <color rgb="FF3F3F76"/>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22"/>
      <color rgb="FF3A464F"/>
      <name val="Calibri"/>
      <family val="2"/>
      <scheme val="minor"/>
    </font>
    <font>
      <sz val="16"/>
      <color rgb="FF3A464F"/>
      <name val="Calibri"/>
      <family val="2"/>
      <scheme val="minor"/>
    </font>
    <font>
      <sz val="16"/>
      <color theme="0"/>
      <name val="Calibri"/>
      <family val="2"/>
      <scheme val="minor"/>
    </font>
    <font>
      <i/>
      <sz val="11"/>
      <color theme="1"/>
      <name val="Calibri"/>
      <family val="2"/>
      <scheme val="minor"/>
    </font>
    <font>
      <b/>
      <sz val="11"/>
      <name val="Calibri"/>
      <family val="2"/>
      <scheme val="minor"/>
    </font>
  </fonts>
  <fills count="10">
    <fill>
      <patternFill patternType="none"/>
    </fill>
    <fill>
      <patternFill patternType="gray125"/>
    </fill>
    <fill>
      <patternFill patternType="solid">
        <fgColor rgb="FFFFCC99"/>
      </patternFill>
    </fill>
    <fill>
      <patternFill patternType="solid">
        <fgColor rgb="FFA5A5A5"/>
      </patternFill>
    </fill>
    <fill>
      <patternFill patternType="solid">
        <fgColor rgb="FFFFFFCC"/>
      </patternFill>
    </fill>
    <fill>
      <patternFill patternType="solid">
        <fgColor theme="8" tint="0.59999389629810485"/>
        <bgColor indexed="65"/>
      </patternFill>
    </fill>
    <fill>
      <patternFill patternType="solid">
        <fgColor rgb="FF67BE8D"/>
        <bgColor indexed="64"/>
      </patternFill>
    </fill>
    <fill>
      <patternFill patternType="solid">
        <fgColor rgb="FF94D1AF"/>
        <bgColor indexed="64"/>
      </patternFill>
    </fill>
    <fill>
      <patternFill patternType="solid">
        <fgColor rgb="FFD1EBDD"/>
        <bgColor indexed="64"/>
      </patternFill>
    </fill>
    <fill>
      <patternFill patternType="solid">
        <fgColor rgb="FF3AA4B8"/>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2" fillId="2" borderId="1" applyNumberFormat="0" applyAlignment="0" applyProtection="0"/>
    <xf numFmtId="0" fontId="3" fillId="3" borderId="2" applyNumberFormat="0" applyAlignment="0" applyProtection="0"/>
    <xf numFmtId="0" fontId="1" fillId="4" borderId="3" applyNumberFormat="0" applyFont="0" applyAlignment="0" applyProtection="0"/>
    <xf numFmtId="0" fontId="1" fillId="5" borderId="0" applyNumberFormat="0" applyBorder="0" applyAlignment="0" applyProtection="0"/>
  </cellStyleXfs>
  <cellXfs count="49">
    <xf numFmtId="0" fontId="0" fillId="0" borderId="0" xfId="0"/>
    <xf numFmtId="0" fontId="5" fillId="7" borderId="8" xfId="1" applyFont="1" applyFill="1" applyBorder="1"/>
    <xf numFmtId="0" fontId="1" fillId="8" borderId="4" xfId="4" applyFill="1" applyBorder="1"/>
    <xf numFmtId="0" fontId="1" fillId="8" borderId="9" xfId="4" applyFill="1" applyBorder="1"/>
    <xf numFmtId="0" fontId="4" fillId="8" borderId="11" xfId="4" applyFont="1" applyFill="1" applyBorder="1"/>
    <xf numFmtId="0" fontId="4" fillId="8" borderId="12" xfId="4" applyFont="1" applyFill="1" applyBorder="1"/>
    <xf numFmtId="0" fontId="6" fillId="0" borderId="0" xfId="0" applyFont="1"/>
    <xf numFmtId="0" fontId="3" fillId="6" borderId="5" xfId="2" applyFont="1" applyFill="1" applyBorder="1"/>
    <xf numFmtId="0" fontId="3" fillId="6" borderId="6" xfId="2" applyFont="1" applyFill="1" applyBorder="1"/>
    <xf numFmtId="0" fontId="3" fillId="6" borderId="7" xfId="2" applyFont="1" applyFill="1" applyBorder="1"/>
    <xf numFmtId="0" fontId="0" fillId="8" borderId="9" xfId="4" applyFont="1" applyFill="1" applyBorder="1" applyAlignment="1">
      <alignment wrapText="1"/>
    </xf>
    <xf numFmtId="0" fontId="0" fillId="8" borderId="12" xfId="4" applyFont="1" applyFill="1" applyBorder="1" applyAlignment="1">
      <alignment wrapText="1"/>
    </xf>
    <xf numFmtId="0" fontId="1" fillId="8" borderId="11" xfId="4" applyFill="1" applyBorder="1"/>
    <xf numFmtId="0" fontId="10" fillId="7" borderId="10" xfId="1" applyFont="1" applyFill="1" applyBorder="1"/>
    <xf numFmtId="0" fontId="3" fillId="6" borderId="5" xfId="2" applyFont="1" applyFill="1" applyBorder="1" applyAlignment="1">
      <alignment horizontal="left" vertical="center"/>
    </xf>
    <xf numFmtId="0" fontId="3" fillId="6" borderId="7" xfId="2" applyFont="1" applyFill="1" applyBorder="1" applyAlignment="1">
      <alignment horizontal="left" vertical="center"/>
    </xf>
    <xf numFmtId="0" fontId="0" fillId="0" borderId="0" xfId="0" applyAlignment="1">
      <alignment horizontal="left" vertical="center"/>
    </xf>
    <xf numFmtId="0" fontId="1" fillId="8" borderId="8" xfId="4" applyFill="1" applyBorder="1" applyAlignment="1">
      <alignment horizontal="left" vertical="center" wrapText="1"/>
    </xf>
    <xf numFmtId="0" fontId="1" fillId="8" borderId="10" xfId="4" applyFill="1" applyBorder="1" applyAlignment="1">
      <alignment horizontal="left" vertical="center" wrapText="1"/>
    </xf>
    <xf numFmtId="0" fontId="6" fillId="0" borderId="0" xfId="0" applyFont="1" applyAlignment="1">
      <alignment horizontal="left" vertical="center"/>
    </xf>
    <xf numFmtId="0" fontId="0" fillId="0" borderId="0" xfId="0" applyAlignment="1">
      <alignment vertical="center"/>
    </xf>
    <xf numFmtId="0" fontId="4" fillId="0" borderId="0" xfId="0" applyFont="1"/>
    <xf numFmtId="0" fontId="0" fillId="8" borderId="8" xfId="4" applyFont="1" applyFill="1" applyBorder="1" applyAlignment="1">
      <alignment horizontal="left" vertical="center" wrapText="1"/>
    </xf>
    <xf numFmtId="0" fontId="1" fillId="8" borderId="4" xfId="4" applyFill="1" applyBorder="1" applyAlignment="1">
      <alignment vertical="center"/>
    </xf>
    <xf numFmtId="0" fontId="0" fillId="8" borderId="9" xfId="4" applyFont="1" applyFill="1" applyBorder="1" applyAlignment="1">
      <alignment vertical="center" wrapText="1"/>
    </xf>
    <xf numFmtId="0" fontId="0" fillId="8" borderId="12" xfId="4" applyFont="1" applyFill="1" applyBorder="1" applyAlignment="1">
      <alignment vertical="center" wrapText="1"/>
    </xf>
    <xf numFmtId="0" fontId="1" fillId="8" borderId="4" xfId="4" applyFill="1" applyBorder="1" applyAlignment="1">
      <alignment horizontal="right" vertical="center"/>
    </xf>
    <xf numFmtId="0" fontId="4" fillId="8" borderId="11" xfId="4" applyFont="1" applyFill="1" applyBorder="1" applyAlignment="1">
      <alignment horizontal="right" vertical="center"/>
    </xf>
    <xf numFmtId="0" fontId="0" fillId="8" borderId="9" xfId="4" applyFont="1" applyFill="1" applyBorder="1" applyAlignment="1">
      <alignment horizontal="left" vertical="center" wrapText="1"/>
    </xf>
    <xf numFmtId="0" fontId="10" fillId="7" borderId="10" xfId="1" applyFont="1" applyFill="1" applyBorder="1" applyAlignment="1">
      <alignment horizontal="left" vertical="center"/>
    </xf>
    <xf numFmtId="0" fontId="4" fillId="8" borderId="12" xfId="4" applyFont="1" applyFill="1" applyBorder="1" applyAlignment="1">
      <alignment horizontal="left" vertical="center" wrapText="1"/>
    </xf>
    <xf numFmtId="0" fontId="1" fillId="8" borderId="11" xfId="4" applyFill="1" applyBorder="1" applyAlignment="1">
      <alignment vertical="center"/>
    </xf>
    <xf numFmtId="0" fontId="10" fillId="7" borderId="8" xfId="1" applyFont="1" applyFill="1" applyBorder="1" applyAlignment="1">
      <alignment horizontal="left" vertical="center"/>
    </xf>
    <xf numFmtId="0" fontId="10" fillId="7" borderId="8" xfId="1" applyFont="1" applyFill="1" applyBorder="1" applyAlignment="1">
      <alignment vertical="center"/>
    </xf>
    <xf numFmtId="0" fontId="10" fillId="7" borderId="10" xfId="1" applyFont="1" applyFill="1" applyBorder="1" applyAlignment="1">
      <alignment vertical="center"/>
    </xf>
    <xf numFmtId="0" fontId="10" fillId="7" borderId="8" xfId="1" applyFont="1" applyFill="1" applyBorder="1"/>
    <xf numFmtId="0" fontId="0" fillId="8" borderId="10" xfId="4" applyFont="1" applyFill="1" applyBorder="1" applyAlignment="1">
      <alignment horizontal="left" vertical="center" wrapText="1"/>
    </xf>
    <xf numFmtId="0" fontId="9" fillId="8" borderId="13" xfId="4" applyFont="1" applyFill="1" applyBorder="1" applyAlignment="1">
      <alignment horizontal="left" vertical="center" wrapText="1"/>
    </xf>
    <xf numFmtId="0" fontId="9" fillId="8" borderId="14" xfId="4" applyFont="1" applyFill="1" applyBorder="1" applyAlignment="1">
      <alignment horizontal="left" vertical="center" wrapText="1"/>
    </xf>
    <xf numFmtId="0" fontId="3" fillId="0" borderId="0" xfId="0" applyFont="1" applyAlignment="1">
      <alignment horizontal="center" vertical="center"/>
    </xf>
    <xf numFmtId="0" fontId="7" fillId="0" borderId="0" xfId="0" applyFont="1" applyAlignment="1">
      <alignment horizontal="center"/>
    </xf>
    <xf numFmtId="0" fontId="8" fillId="9" borderId="15" xfId="3" applyFont="1" applyFill="1" applyBorder="1" applyAlignment="1">
      <alignment horizontal="center" vertical="center"/>
    </xf>
    <xf numFmtId="0" fontId="8" fillId="9" borderId="16" xfId="3" applyFont="1" applyFill="1" applyBorder="1" applyAlignment="1">
      <alignment horizontal="center" vertical="center"/>
    </xf>
    <xf numFmtId="0" fontId="8" fillId="9" borderId="17" xfId="3" applyFont="1" applyFill="1" applyBorder="1" applyAlignment="1">
      <alignment horizontal="center" vertical="center"/>
    </xf>
    <xf numFmtId="0" fontId="8" fillId="9" borderId="18" xfId="3" applyFont="1" applyFill="1" applyBorder="1" applyAlignment="1">
      <alignment horizontal="center" vertical="center"/>
    </xf>
    <xf numFmtId="0" fontId="8" fillId="9" borderId="19" xfId="3" applyFont="1" applyFill="1" applyBorder="1" applyAlignment="1">
      <alignment horizontal="center" vertical="center"/>
    </xf>
    <xf numFmtId="0" fontId="8" fillId="9" borderId="20" xfId="3" applyFont="1" applyFill="1" applyBorder="1" applyAlignment="1">
      <alignment horizontal="center" vertical="center"/>
    </xf>
    <xf numFmtId="0" fontId="1" fillId="8" borderId="9" xfId="4" applyFill="1" applyBorder="1" applyAlignment="1" applyProtection="1">
      <alignment horizontal="right" vertical="center" wrapText="1"/>
      <protection locked="0"/>
    </xf>
    <xf numFmtId="0" fontId="1" fillId="8" borderId="12" xfId="4" applyFill="1" applyBorder="1" applyAlignment="1" applyProtection="1">
      <alignment horizontal="right" vertical="center" wrapText="1"/>
      <protection locked="0"/>
    </xf>
  </cellXfs>
  <cellStyles count="5">
    <cellStyle name="40% - Accent5" xfId="4" builtinId="47"/>
    <cellStyle name="Check Cell" xfId="2" builtinId="23"/>
    <cellStyle name="Input" xfId="1" builtinId="20"/>
    <cellStyle name="Normal" xfId="0" builtinId="0"/>
    <cellStyle name="Note" xfId="3" builtinId="10"/>
  </cellStyles>
  <dxfs count="4">
    <dxf>
      <font>
        <color theme="0"/>
      </font>
      <fill>
        <patternFill>
          <bgColor theme="8"/>
        </patternFill>
      </fill>
    </dxf>
    <dxf>
      <font>
        <color theme="0"/>
      </font>
      <fill>
        <patternFill>
          <bgColor theme="8"/>
        </patternFill>
      </fill>
    </dxf>
    <dxf>
      <font>
        <color theme="0"/>
      </font>
      <fill>
        <patternFill>
          <bgColor theme="8"/>
        </patternFill>
      </fill>
    </dxf>
    <dxf>
      <font>
        <color theme="0"/>
      </font>
      <fill>
        <patternFill>
          <bgColor theme="8"/>
        </patternFill>
      </fill>
    </dxf>
  </dxfs>
  <tableStyles count="0" defaultTableStyle="TableStyleMedium2" defaultPivotStyle="PivotStyleLight16"/>
  <colors>
    <mruColors>
      <color rgb="FF3AA4B8"/>
      <color rgb="FFD1EBDD"/>
      <color rgb="FF94D1AF"/>
      <color rgb="FF67BE8D"/>
      <color rgb="FF3A464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Result!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3922</xdr:colOff>
      <xdr:row>6</xdr:row>
      <xdr:rowOff>188350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56765" cy="1331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2801</xdr:colOff>
      <xdr:row>0</xdr:row>
      <xdr:rowOff>30816</xdr:rowOff>
    </xdr:from>
    <xdr:to>
      <xdr:col>5</xdr:col>
      <xdr:colOff>590550</xdr:colOff>
      <xdr:row>6</xdr:row>
      <xdr:rowOff>183816</xdr:rowOff>
    </xdr:to>
    <xdr:sp macro="" textlink="">
      <xdr:nvSpPr>
        <xdr:cNvPr id="3" name="TextBox 2"/>
        <xdr:cNvSpPr txBox="1"/>
      </xdr:nvSpPr>
      <xdr:spPr>
        <a:xfrm>
          <a:off x="1460126" y="30816"/>
          <a:ext cx="8036299" cy="1296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How</a:t>
          </a:r>
          <a:r>
            <a:rPr lang="en-GB" sz="1100" baseline="0"/>
            <a:t> do you determine whether you should hire an agency or build an in-house team, based on your own circumstances?</a:t>
          </a:r>
        </a:p>
        <a:p>
          <a:endParaRPr lang="en-GB" sz="1100"/>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Enter a </a:t>
          </a:r>
          <a:r>
            <a:rPr lang="en-GB" sz="1100" b="0">
              <a:solidFill>
                <a:schemeClr val="dk1"/>
              </a:solidFill>
              <a:effectLst/>
              <a:latin typeface="+mn-lt"/>
              <a:ea typeface="+mn-ea"/>
              <a:cs typeface="+mn-cs"/>
            </a:rPr>
            <a:t>score out of 10 for </a:t>
          </a:r>
          <a:r>
            <a:rPr lang="en-GB" sz="1100">
              <a:solidFill>
                <a:schemeClr val="dk1"/>
              </a:solidFill>
              <a:effectLst/>
              <a:latin typeface="+mn-lt"/>
              <a:ea typeface="+mn-ea"/>
              <a:cs typeface="+mn-cs"/>
            </a:rPr>
            <a:t>each question</a:t>
          </a:r>
          <a:r>
            <a:rPr lang="en-GB" sz="1100" baseline="0">
              <a:solidFill>
                <a:schemeClr val="dk1"/>
              </a:solidFill>
              <a:effectLst/>
              <a:latin typeface="+mn-lt"/>
              <a:ea typeface="+mn-ea"/>
              <a:cs typeface="+mn-cs"/>
            </a:rPr>
            <a:t> based on your circumstances and priorities, with 1 being of lowest importance and 10 highest.</a:t>
          </a:r>
          <a:endParaRPr lang="en-GB">
            <a:effectLst/>
          </a:endParaRPr>
        </a:p>
        <a:p>
          <a:endParaRPr lang="en-GB" sz="1100" baseline="0"/>
        </a:p>
        <a:p>
          <a:pPr eaLnBrk="1" fontAlgn="auto" latinLnBrk="0" hangingPunct="1"/>
          <a:r>
            <a:rPr lang="en-GB" sz="1100" baseline="0">
              <a:solidFill>
                <a:schemeClr val="dk1"/>
              </a:solidFill>
              <a:effectLst/>
              <a:latin typeface="+mn-lt"/>
              <a:ea typeface="+mn-ea"/>
              <a:cs typeface="+mn-cs"/>
            </a:rPr>
            <a:t>T</a:t>
          </a:r>
          <a:r>
            <a:rPr lang="en-GB" sz="1100">
              <a:solidFill>
                <a:schemeClr val="dk1"/>
              </a:solidFill>
              <a:effectLst/>
              <a:latin typeface="+mn-lt"/>
              <a:ea typeface="+mn-ea"/>
              <a:cs typeface="+mn-cs"/>
            </a:rPr>
            <a:t>his</a:t>
          </a:r>
          <a:r>
            <a:rPr lang="en-GB" sz="1100" baseline="0">
              <a:solidFill>
                <a:schemeClr val="dk1"/>
              </a:solidFill>
              <a:effectLst/>
              <a:latin typeface="+mn-lt"/>
              <a:ea typeface="+mn-ea"/>
              <a:cs typeface="+mn-cs"/>
            </a:rPr>
            <a:t> scorecard is designed to find your priorities and the success factors relevant to your unique campaign; not everything can be the utmost priority. Tip - Don't use the same score more than twice.</a:t>
          </a:r>
          <a:endParaRPr lang="en-GB">
            <a:effectLst/>
          </a:endParaRPr>
        </a:p>
        <a:p>
          <a:endParaRPr lang="en-GB" sz="1100"/>
        </a:p>
      </xdr:txBody>
    </xdr:sp>
    <xdr:clientData/>
  </xdr:twoCellAnchor>
  <xdr:twoCellAnchor>
    <xdr:from>
      <xdr:col>1</xdr:col>
      <xdr:colOff>3848100</xdr:colOff>
      <xdr:row>43</xdr:row>
      <xdr:rowOff>0</xdr:rowOff>
    </xdr:from>
    <xdr:to>
      <xdr:col>3</xdr:col>
      <xdr:colOff>0</xdr:colOff>
      <xdr:row>47</xdr:row>
      <xdr:rowOff>0</xdr:rowOff>
    </xdr:to>
    <xdr:sp macro="" textlink="">
      <xdr:nvSpPr>
        <xdr:cNvPr id="5" name="Rounded Rectangle 4">
          <a:hlinkClick xmlns:r="http://schemas.openxmlformats.org/officeDocument/2006/relationships" r:id="rId2"/>
        </xdr:cNvPr>
        <xdr:cNvSpPr/>
      </xdr:nvSpPr>
      <xdr:spPr>
        <a:xfrm>
          <a:off x="5305425" y="12163425"/>
          <a:ext cx="2381250" cy="1285875"/>
        </a:xfrm>
        <a:prstGeom prst="roundRect">
          <a:avLst/>
        </a:prstGeom>
        <a:effectLst>
          <a:outerShdw blurRad="50800" dist="38100" dir="2700000" algn="tl" rotWithShape="0">
            <a:prstClr val="black">
              <a:alpha val="40000"/>
            </a:prstClr>
          </a:outerShdw>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GB" sz="1400" b="1"/>
            <a:t>What Should</a:t>
          </a:r>
          <a:r>
            <a:rPr lang="en-GB" sz="1400" b="1" baseline="0"/>
            <a:t> I do?</a:t>
          </a:r>
          <a:endParaRPr lang="en-GB" sz="14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1456765</xdr:colOff>
      <xdr:row>6</xdr:row>
      <xdr:rowOff>188350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56765" cy="1331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1457324</xdr:colOff>
      <xdr:row>0</xdr:row>
      <xdr:rowOff>28574</xdr:rowOff>
    </xdr:from>
    <xdr:to>
      <xdr:col>12</xdr:col>
      <xdr:colOff>453299</xdr:colOff>
      <xdr:row>6</xdr:row>
      <xdr:rowOff>181574</xdr:rowOff>
    </xdr:to>
    <xdr:sp macro="" textlink="">
      <xdr:nvSpPr>
        <xdr:cNvPr id="4" name="TextBox 3"/>
        <xdr:cNvSpPr txBox="1"/>
      </xdr:nvSpPr>
      <xdr:spPr>
        <a:xfrm>
          <a:off x="1457324" y="28574"/>
          <a:ext cx="8035200" cy="1296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Your Scores are the sum of your answers on the Questions sheet. </a:t>
          </a:r>
        </a:p>
        <a:p>
          <a:r>
            <a:rPr lang="en-GB" sz="1100">
              <a:solidFill>
                <a:schemeClr val="dk1"/>
              </a:solidFill>
              <a:effectLst/>
              <a:latin typeface="+mn-lt"/>
              <a:ea typeface="+mn-ea"/>
              <a:cs typeface="+mn-cs"/>
            </a:rPr>
            <a:t>Agency values are calculated</a:t>
          </a:r>
          <a:r>
            <a:rPr lang="en-GB" sz="1100" baseline="0">
              <a:solidFill>
                <a:schemeClr val="dk1"/>
              </a:solidFill>
              <a:effectLst/>
              <a:latin typeface="+mn-lt"/>
              <a:ea typeface="+mn-ea"/>
              <a:cs typeface="+mn-cs"/>
            </a:rPr>
            <a:t> by </a:t>
          </a:r>
          <a:r>
            <a:rPr lang="en-GB" sz="1100" baseline="0"/>
            <a:t>multiplying Your Scores by the Agency Weighting for each area.</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In-House</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values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are calculated</a:t>
          </a:r>
          <a:r>
            <a:rPr lang="en-GB" sz="1100" baseline="0">
              <a:solidFill>
                <a:schemeClr val="dk1"/>
              </a:solidFill>
              <a:effectLst/>
              <a:latin typeface="+mn-lt"/>
              <a:ea typeface="+mn-ea"/>
              <a:cs typeface="+mn-cs"/>
            </a:rPr>
            <a:t> by multiplying Your Scores by the In-House Weighting for each  area.</a:t>
          </a: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The result is determined by calculating the highest total score for either Agency or In-House.</a:t>
          </a: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Full details of the Agency Weighting and In-House Weighting  can be seen through the Science tab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0</xdr:row>
      <xdr:rowOff>28573</xdr:rowOff>
    </xdr:from>
    <xdr:to>
      <xdr:col>4</xdr:col>
      <xdr:colOff>5815876</xdr:colOff>
      <xdr:row>6</xdr:row>
      <xdr:rowOff>181573</xdr:rowOff>
    </xdr:to>
    <xdr:sp macro="" textlink="">
      <xdr:nvSpPr>
        <xdr:cNvPr id="2" name="TextBox 1"/>
        <xdr:cNvSpPr txBox="1"/>
      </xdr:nvSpPr>
      <xdr:spPr>
        <a:xfrm>
          <a:off x="1457326" y="28573"/>
          <a:ext cx="8035200" cy="1296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 figures below apply to the particular strengths of an Agency versus In-House within each Area and Specialism.</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A figure out of 10 is calculated based on how effective Agency or In-House is in that particular Area (e.g. Creativity), with 1 being the least effective and 10 the most effective.</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These figures are multiplied by Your Scores on the results tab to recommend a solution based on your personal circumstances and priorities and the relative advantages of using agencies and in-house teams.</a:t>
          </a:r>
        </a:p>
      </xdr:txBody>
    </xdr:sp>
    <xdr:clientData/>
  </xdr:twoCellAnchor>
  <xdr:twoCellAnchor editAs="oneCell">
    <xdr:from>
      <xdr:col>0</xdr:col>
      <xdr:colOff>0</xdr:colOff>
      <xdr:row>0</xdr:row>
      <xdr:rowOff>0</xdr:rowOff>
    </xdr:from>
    <xdr:to>
      <xdr:col>0</xdr:col>
      <xdr:colOff>1456765</xdr:colOff>
      <xdr:row>6</xdr:row>
      <xdr:rowOff>188350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56765" cy="1331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42"/>
  <sheetViews>
    <sheetView showGridLines="0" tabSelected="1" zoomScaleNormal="100" workbookViewId="0">
      <selection activeCell="C11" sqref="C11"/>
    </sheetView>
  </sheetViews>
  <sheetFormatPr defaultColWidth="0" defaultRowHeight="15" x14ac:dyDescent="0.25"/>
  <cols>
    <col min="1" max="1" width="21.85546875" customWidth="1"/>
    <col min="2" max="2" width="81.140625" customWidth="1"/>
    <col min="3" max="3" width="12.28515625" customWidth="1"/>
    <col min="4" max="4" width="9.140625" customWidth="1"/>
    <col min="5" max="5" width="51.28515625" customWidth="1"/>
    <col min="6" max="9" width="9.140625" customWidth="1"/>
    <col min="10" max="16384" width="9.140625" hidden="1"/>
  </cols>
  <sheetData>
    <row r="9" spans="2:5" ht="29.25" thickBot="1" x14ac:dyDescent="0.5">
      <c r="B9" s="6" t="s">
        <v>0</v>
      </c>
    </row>
    <row r="10" spans="2:5" s="16" customFormat="1" x14ac:dyDescent="0.25">
      <c r="B10" s="14" t="s">
        <v>29</v>
      </c>
      <c r="C10" s="15" t="s">
        <v>30</v>
      </c>
    </row>
    <row r="11" spans="2:5" s="16" customFormat="1" ht="30" x14ac:dyDescent="0.25">
      <c r="B11" s="22" t="s">
        <v>35</v>
      </c>
      <c r="C11" s="47"/>
      <c r="E11" s="16" t="str">
        <f>IF(ISNUMBER(C11),IF(COUNTIF(C:C,C11)&gt;2,"Too Many Values Equal To "&amp;C11&amp;". Please Adjust Your Scores.",""),"")</f>
        <v/>
      </c>
    </row>
    <row r="12" spans="2:5" s="16" customFormat="1" ht="30" customHeight="1" thickBot="1" x14ac:dyDescent="0.3">
      <c r="B12" s="18" t="s">
        <v>31</v>
      </c>
      <c r="C12" s="48"/>
      <c r="E12" s="16" t="str">
        <f t="shared" ref="E12:E42" si="0">IF(ISNUMBER(C12),IF(COUNTIF(C:C,C12)&gt;2,"Too Many Values Equal To "&amp;C12&amp;". Please Adjust Your Scores.",""),"")</f>
        <v/>
      </c>
    </row>
    <row r="13" spans="2:5" s="16" customFormat="1" x14ac:dyDescent="0.25">
      <c r="E13" s="16" t="str">
        <f t="shared" si="0"/>
        <v/>
      </c>
    </row>
    <row r="14" spans="2:5" s="16" customFormat="1" ht="29.25" thickBot="1" x14ac:dyDescent="0.3">
      <c r="B14" s="19" t="s">
        <v>1</v>
      </c>
      <c r="E14" s="16" t="str">
        <f t="shared" si="0"/>
        <v/>
      </c>
    </row>
    <row r="15" spans="2:5" s="16" customFormat="1" x14ac:dyDescent="0.25">
      <c r="B15" s="14" t="s">
        <v>29</v>
      </c>
      <c r="C15" s="15" t="s">
        <v>30</v>
      </c>
      <c r="E15" s="16" t="str">
        <f t="shared" si="0"/>
        <v/>
      </c>
    </row>
    <row r="16" spans="2:5" s="16" customFormat="1" ht="30" customHeight="1" x14ac:dyDescent="0.25">
      <c r="B16" s="17" t="s">
        <v>32</v>
      </c>
      <c r="C16" s="47"/>
      <c r="E16" s="16" t="str">
        <f t="shared" si="0"/>
        <v/>
      </c>
    </row>
    <row r="17" spans="2:5" s="16" customFormat="1" ht="30" customHeight="1" thickBot="1" x14ac:dyDescent="0.3">
      <c r="B17" s="37" t="s">
        <v>39</v>
      </c>
      <c r="C17" s="38"/>
      <c r="E17" s="16" t="str">
        <f t="shared" si="0"/>
        <v/>
      </c>
    </row>
    <row r="18" spans="2:5" s="16" customFormat="1" x14ac:dyDescent="0.25">
      <c r="E18" s="16" t="str">
        <f t="shared" si="0"/>
        <v/>
      </c>
    </row>
    <row r="19" spans="2:5" s="16" customFormat="1" ht="29.25" thickBot="1" x14ac:dyDescent="0.3">
      <c r="B19" s="19" t="s">
        <v>2</v>
      </c>
      <c r="E19" s="16" t="str">
        <f t="shared" si="0"/>
        <v/>
      </c>
    </row>
    <row r="20" spans="2:5" s="16" customFormat="1" x14ac:dyDescent="0.25">
      <c r="B20" s="14" t="s">
        <v>29</v>
      </c>
      <c r="C20" s="15" t="s">
        <v>30</v>
      </c>
      <c r="E20" s="16" t="str">
        <f t="shared" si="0"/>
        <v/>
      </c>
    </row>
    <row r="21" spans="2:5" s="16" customFormat="1" ht="30" customHeight="1" x14ac:dyDescent="0.25">
      <c r="B21" s="22" t="s">
        <v>43</v>
      </c>
      <c r="C21" s="47"/>
      <c r="E21" s="16" t="str">
        <f t="shared" si="0"/>
        <v/>
      </c>
    </row>
    <row r="22" spans="2:5" s="16" customFormat="1" ht="30" customHeight="1" thickBot="1" x14ac:dyDescent="0.3">
      <c r="B22" s="18" t="s">
        <v>40</v>
      </c>
      <c r="C22" s="48"/>
      <c r="E22" s="16" t="str">
        <f t="shared" si="0"/>
        <v/>
      </c>
    </row>
    <row r="23" spans="2:5" s="16" customFormat="1" x14ac:dyDescent="0.25">
      <c r="E23" s="16" t="str">
        <f t="shared" si="0"/>
        <v/>
      </c>
    </row>
    <row r="24" spans="2:5" s="16" customFormat="1" ht="29.25" thickBot="1" x14ac:dyDescent="0.3">
      <c r="B24" s="19" t="s">
        <v>3</v>
      </c>
      <c r="E24" s="16" t="str">
        <f t="shared" si="0"/>
        <v/>
      </c>
    </row>
    <row r="25" spans="2:5" s="16" customFormat="1" x14ac:dyDescent="0.25">
      <c r="B25" s="14" t="s">
        <v>29</v>
      </c>
      <c r="C25" s="15" t="s">
        <v>30</v>
      </c>
      <c r="E25" s="16" t="str">
        <f t="shared" si="0"/>
        <v/>
      </c>
    </row>
    <row r="26" spans="2:5" s="16" customFormat="1" ht="30" x14ac:dyDescent="0.25">
      <c r="B26" s="17" t="s">
        <v>33</v>
      </c>
      <c r="C26" s="47"/>
      <c r="E26" s="16" t="str">
        <f t="shared" si="0"/>
        <v/>
      </c>
    </row>
    <row r="27" spans="2:5" s="16" customFormat="1" ht="30.75" thickBot="1" x14ac:dyDescent="0.3">
      <c r="B27" s="18" t="s">
        <v>34</v>
      </c>
      <c r="C27" s="48"/>
      <c r="E27" s="16" t="str">
        <f t="shared" si="0"/>
        <v/>
      </c>
    </row>
    <row r="28" spans="2:5" s="16" customFormat="1" x14ac:dyDescent="0.25">
      <c r="E28" s="16" t="str">
        <f t="shared" si="0"/>
        <v/>
      </c>
    </row>
    <row r="29" spans="2:5" s="16" customFormat="1" ht="29.25" thickBot="1" x14ac:dyDescent="0.3">
      <c r="B29" s="19" t="s">
        <v>4</v>
      </c>
      <c r="E29" s="16" t="str">
        <f t="shared" si="0"/>
        <v/>
      </c>
    </row>
    <row r="30" spans="2:5" s="16" customFormat="1" x14ac:dyDescent="0.25">
      <c r="B30" s="14" t="s">
        <v>29</v>
      </c>
      <c r="C30" s="15" t="s">
        <v>30</v>
      </c>
      <c r="E30" s="16" t="str">
        <f t="shared" si="0"/>
        <v/>
      </c>
    </row>
    <row r="31" spans="2:5" s="16" customFormat="1" ht="30" x14ac:dyDescent="0.25">
      <c r="B31" s="22" t="s">
        <v>44</v>
      </c>
      <c r="C31" s="47"/>
      <c r="E31" s="16" t="str">
        <f t="shared" si="0"/>
        <v/>
      </c>
    </row>
    <row r="32" spans="2:5" s="16" customFormat="1" ht="30.75" thickBot="1" x14ac:dyDescent="0.3">
      <c r="B32" s="36" t="s">
        <v>52</v>
      </c>
      <c r="C32" s="48"/>
      <c r="E32" s="16" t="str">
        <f t="shared" si="0"/>
        <v/>
      </c>
    </row>
    <row r="33" spans="2:5" s="16" customFormat="1" x14ac:dyDescent="0.25">
      <c r="E33" s="16" t="str">
        <f t="shared" si="0"/>
        <v/>
      </c>
    </row>
    <row r="34" spans="2:5" s="16" customFormat="1" ht="29.25" thickBot="1" x14ac:dyDescent="0.3">
      <c r="B34" s="19" t="s">
        <v>5</v>
      </c>
      <c r="E34" s="16" t="str">
        <f t="shared" si="0"/>
        <v/>
      </c>
    </row>
    <row r="35" spans="2:5" s="16" customFormat="1" x14ac:dyDescent="0.25">
      <c r="B35" s="14" t="s">
        <v>29</v>
      </c>
      <c r="C35" s="15" t="s">
        <v>30</v>
      </c>
      <c r="E35" s="16" t="str">
        <f t="shared" si="0"/>
        <v/>
      </c>
    </row>
    <row r="36" spans="2:5" s="16" customFormat="1" ht="30" x14ac:dyDescent="0.25">
      <c r="B36" s="17" t="s">
        <v>41</v>
      </c>
      <c r="C36" s="47"/>
      <c r="E36" s="16" t="str">
        <f t="shared" si="0"/>
        <v/>
      </c>
    </row>
    <row r="37" spans="2:5" s="16" customFormat="1" ht="30.75" thickBot="1" x14ac:dyDescent="0.3">
      <c r="B37" s="18" t="s">
        <v>36</v>
      </c>
      <c r="C37" s="48"/>
      <c r="E37" s="16" t="str">
        <f t="shared" si="0"/>
        <v/>
      </c>
    </row>
    <row r="38" spans="2:5" s="16" customFormat="1" x14ac:dyDescent="0.25">
      <c r="E38" s="16" t="str">
        <f t="shared" si="0"/>
        <v/>
      </c>
    </row>
    <row r="39" spans="2:5" s="16" customFormat="1" ht="29.25" thickBot="1" x14ac:dyDescent="0.3">
      <c r="B39" s="19" t="s">
        <v>6</v>
      </c>
      <c r="E39" s="16" t="str">
        <f t="shared" si="0"/>
        <v/>
      </c>
    </row>
    <row r="40" spans="2:5" s="16" customFormat="1" x14ac:dyDescent="0.25">
      <c r="B40" s="14" t="s">
        <v>29</v>
      </c>
      <c r="C40" s="15" t="s">
        <v>30</v>
      </c>
      <c r="E40" s="16" t="str">
        <f t="shared" si="0"/>
        <v/>
      </c>
    </row>
    <row r="41" spans="2:5" s="16" customFormat="1" ht="30" customHeight="1" x14ac:dyDescent="0.25">
      <c r="B41" s="17" t="s">
        <v>37</v>
      </c>
      <c r="C41" s="47"/>
      <c r="E41" s="16" t="str">
        <f t="shared" si="0"/>
        <v/>
      </c>
    </row>
    <row r="42" spans="2:5" s="16" customFormat="1" ht="30.75" thickBot="1" x14ac:dyDescent="0.3">
      <c r="B42" s="18" t="s">
        <v>38</v>
      </c>
      <c r="C42" s="48"/>
      <c r="E42" s="16" t="str">
        <f t="shared" si="0"/>
        <v/>
      </c>
    </row>
  </sheetData>
  <sheetProtection password="BE2A" sheet="1" objects="1" scenarios="1"/>
  <mergeCells count="1">
    <mergeCell ref="B17:C17"/>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X51"/>
  <sheetViews>
    <sheetView showGridLines="0" zoomScaleNormal="100" workbookViewId="0"/>
  </sheetViews>
  <sheetFormatPr defaultColWidth="0" defaultRowHeight="15" x14ac:dyDescent="0.25"/>
  <cols>
    <col min="1" max="1" width="21.85546875" customWidth="1"/>
    <col min="2" max="2" width="17.42578125" bestFit="1" customWidth="1"/>
    <col min="3" max="3" width="16.85546875" bestFit="1" customWidth="1"/>
    <col min="4" max="5" width="9" bestFit="1" customWidth="1"/>
    <col min="6" max="6" width="9.140625" customWidth="1"/>
    <col min="7" max="8" width="4.42578125" customWidth="1"/>
    <col min="9" max="11" width="11.42578125" customWidth="1"/>
    <col min="12" max="16" width="9.140625" customWidth="1"/>
    <col min="17" max="24" width="0" hidden="1" customWidth="1"/>
    <col min="25" max="16384" width="9.140625" hidden="1"/>
  </cols>
  <sheetData>
    <row r="7" spans="2:18" ht="15" customHeight="1" x14ac:dyDescent="0.25">
      <c r="O7" s="21"/>
      <c r="P7" s="21"/>
      <c r="Q7" s="21"/>
      <c r="R7" s="21"/>
    </row>
    <row r="8" spans="2:18" ht="15" customHeight="1" x14ac:dyDescent="0.25">
      <c r="O8" s="21"/>
      <c r="P8" s="21"/>
      <c r="Q8" s="21"/>
      <c r="R8" s="21"/>
    </row>
    <row r="9" spans="2:18" ht="29.25" thickBot="1" x14ac:dyDescent="0.5">
      <c r="B9" s="6" t="s">
        <v>13</v>
      </c>
      <c r="O9" s="21"/>
      <c r="P9" s="21"/>
      <c r="Q9" s="21"/>
      <c r="R9" s="21"/>
    </row>
    <row r="10" spans="2:18" ht="15.75" thickBot="1" x14ac:dyDescent="0.3">
      <c r="B10" s="7" t="s">
        <v>28</v>
      </c>
      <c r="C10" s="8" t="s">
        <v>10</v>
      </c>
      <c r="D10" s="8" t="s">
        <v>7</v>
      </c>
      <c r="E10" s="9" t="s">
        <v>8</v>
      </c>
      <c r="O10" s="21"/>
      <c r="P10" s="21"/>
      <c r="Q10" s="21"/>
      <c r="R10" s="21"/>
    </row>
    <row r="11" spans="2:18" ht="15" customHeight="1" x14ac:dyDescent="0.25">
      <c r="B11" s="1" t="s">
        <v>0</v>
      </c>
      <c r="C11" s="2">
        <f>Questions!$C$11+Questions!$C$12</f>
        <v>0</v>
      </c>
      <c r="D11" s="2">
        <f>C11*Science!$C22</f>
        <v>0</v>
      </c>
      <c r="E11" s="3">
        <f>C11*Science!$D22</f>
        <v>0</v>
      </c>
      <c r="G11" s="40" t="s">
        <v>17</v>
      </c>
      <c r="H11" s="40"/>
      <c r="I11" s="41" t="str">
        <f>IF(D18=E18,"Please Readjust Your Score",(IF(D18&lt;E18,E10,D10)))</f>
        <v>Please Readjust Your Score</v>
      </c>
      <c r="J11" s="42"/>
      <c r="K11" s="43"/>
      <c r="M11" s="39" t="s">
        <v>42</v>
      </c>
      <c r="N11" s="39"/>
      <c r="O11" s="39"/>
      <c r="P11" s="39"/>
    </row>
    <row r="12" spans="2:18" ht="15.75" customHeight="1" thickBot="1" x14ac:dyDescent="0.3">
      <c r="B12" s="1" t="s">
        <v>1</v>
      </c>
      <c r="C12" s="2">
        <f>Questions!$C$16*2</f>
        <v>0</v>
      </c>
      <c r="D12" s="2">
        <f>C12*Science!$C23</f>
        <v>0</v>
      </c>
      <c r="E12" s="3">
        <f>C12*Science!$D23</f>
        <v>0</v>
      </c>
      <c r="G12" s="40"/>
      <c r="H12" s="40"/>
      <c r="I12" s="44"/>
      <c r="J12" s="45"/>
      <c r="K12" s="46"/>
      <c r="M12" s="39"/>
      <c r="N12" s="39"/>
      <c r="O12" s="39"/>
      <c r="P12" s="39"/>
    </row>
    <row r="13" spans="2:18" x14ac:dyDescent="0.25">
      <c r="B13" s="1" t="s">
        <v>2</v>
      </c>
      <c r="C13" s="2">
        <f>Questions!$C$21+Questions!$C$22</f>
        <v>0</v>
      </c>
      <c r="D13" s="2">
        <f>C13*Science!$C24</f>
        <v>0</v>
      </c>
      <c r="E13" s="3">
        <f>C13*Science!$D24</f>
        <v>0</v>
      </c>
      <c r="I13" s="20"/>
      <c r="J13" s="20"/>
      <c r="K13" s="20"/>
      <c r="M13" s="21"/>
      <c r="N13" s="21"/>
      <c r="O13" s="21"/>
      <c r="P13" s="21"/>
    </row>
    <row r="14" spans="2:18" x14ac:dyDescent="0.25">
      <c r="B14" s="1" t="s">
        <v>3</v>
      </c>
      <c r="C14" s="2">
        <f>Questions!$C$26+Questions!$C$27</f>
        <v>0</v>
      </c>
      <c r="D14" s="2">
        <f>C14*Science!$C25</f>
        <v>0</v>
      </c>
      <c r="E14" s="3">
        <f>C14*Science!$D25</f>
        <v>0</v>
      </c>
      <c r="I14" s="20"/>
      <c r="J14" s="20"/>
      <c r="K14" s="20"/>
      <c r="M14" s="21"/>
      <c r="N14" s="21"/>
      <c r="O14" s="21"/>
      <c r="P14" s="21"/>
    </row>
    <row r="15" spans="2:18" x14ac:dyDescent="0.25">
      <c r="B15" s="1" t="s">
        <v>4</v>
      </c>
      <c r="C15" s="2">
        <f>Questions!$C$31+Questions!$C$32</f>
        <v>0</v>
      </c>
      <c r="D15" s="2">
        <f>C15*Science!$C26</f>
        <v>0</v>
      </c>
      <c r="E15" s="3">
        <f>C15*Science!$D26</f>
        <v>0</v>
      </c>
      <c r="I15" s="20"/>
      <c r="J15" s="20"/>
      <c r="K15" s="20"/>
      <c r="M15" s="21"/>
      <c r="N15" s="21"/>
      <c r="O15" s="21"/>
      <c r="P15" s="21"/>
    </row>
    <row r="16" spans="2:18" x14ac:dyDescent="0.25">
      <c r="B16" s="1" t="s">
        <v>5</v>
      </c>
      <c r="C16" s="2">
        <f>Questions!$C$36+Questions!$C$37</f>
        <v>0</v>
      </c>
      <c r="D16" s="2">
        <f>C16*Science!$C27</f>
        <v>0</v>
      </c>
      <c r="E16" s="3">
        <f>C16*Science!$D27</f>
        <v>0</v>
      </c>
      <c r="I16" s="20"/>
      <c r="J16" s="20"/>
      <c r="K16" s="20"/>
      <c r="M16" s="21"/>
      <c r="N16" s="21"/>
      <c r="O16" s="21"/>
      <c r="P16" s="21"/>
    </row>
    <row r="17" spans="2:16" x14ac:dyDescent="0.25">
      <c r="B17" s="1" t="s">
        <v>6</v>
      </c>
      <c r="C17" s="2">
        <f>Questions!$C$41+Questions!$C$42</f>
        <v>0</v>
      </c>
      <c r="D17" s="2">
        <f>C17*Science!$C28</f>
        <v>0</v>
      </c>
      <c r="E17" s="3">
        <f>C17*Science!$D28</f>
        <v>0</v>
      </c>
      <c r="I17" s="20"/>
      <c r="J17" s="20"/>
      <c r="K17" s="20"/>
      <c r="M17" s="21"/>
      <c r="N17" s="21"/>
      <c r="O17" s="21"/>
      <c r="P17" s="21"/>
    </row>
    <row r="18" spans="2:16" ht="15.75" thickBot="1" x14ac:dyDescent="0.3">
      <c r="B18" s="13" t="s">
        <v>9</v>
      </c>
      <c r="C18" s="4">
        <f>SUM(C11:C17)</f>
        <v>0</v>
      </c>
      <c r="D18" s="4">
        <f>SUM(D11:D17)</f>
        <v>0</v>
      </c>
      <c r="E18" s="5">
        <f>SUM(E11:E17)</f>
        <v>0</v>
      </c>
      <c r="I18" s="20"/>
      <c r="J18" s="20"/>
      <c r="K18" s="20"/>
      <c r="M18" s="21"/>
      <c r="N18" s="21"/>
      <c r="O18" s="21"/>
      <c r="P18" s="21"/>
    </row>
    <row r="19" spans="2:16" x14ac:dyDescent="0.25">
      <c r="I19" s="20"/>
      <c r="J19" s="20"/>
      <c r="K19" s="20"/>
      <c r="M19" s="21"/>
      <c r="N19" s="21"/>
      <c r="O19" s="21"/>
      <c r="P19" s="21"/>
    </row>
    <row r="20" spans="2:16" ht="29.25" thickBot="1" x14ac:dyDescent="0.5">
      <c r="B20" s="6" t="s">
        <v>14</v>
      </c>
      <c r="I20" s="20"/>
      <c r="J20" s="20"/>
      <c r="K20" s="20"/>
      <c r="M20" s="21"/>
      <c r="N20" s="21"/>
      <c r="O20" s="21"/>
      <c r="P20" s="21"/>
    </row>
    <row r="21" spans="2:16" ht="15.75" thickBot="1" x14ac:dyDescent="0.3">
      <c r="B21" s="7" t="s">
        <v>28</v>
      </c>
      <c r="C21" s="8" t="s">
        <v>10</v>
      </c>
      <c r="D21" s="8" t="s">
        <v>7</v>
      </c>
      <c r="E21" s="9" t="s">
        <v>8</v>
      </c>
      <c r="I21" s="20"/>
      <c r="J21" s="20"/>
      <c r="K21" s="20"/>
      <c r="M21" s="21"/>
      <c r="N21" s="21"/>
      <c r="O21" s="21"/>
      <c r="P21" s="21"/>
    </row>
    <row r="22" spans="2:16" ht="15" customHeight="1" x14ac:dyDescent="0.25">
      <c r="B22" s="1" t="s">
        <v>0</v>
      </c>
      <c r="C22" s="2">
        <f>Questions!$C$11+Questions!$C$12</f>
        <v>0</v>
      </c>
      <c r="D22" s="2">
        <f>C22*Science!$C32</f>
        <v>0</v>
      </c>
      <c r="E22" s="3">
        <f>C22*Science!$D32</f>
        <v>0</v>
      </c>
      <c r="G22" s="40" t="s">
        <v>17</v>
      </c>
      <c r="H22" s="40"/>
      <c r="I22" s="41" t="str">
        <f>IF(D29=E29,"Please Readjust Your Score",(IF(D29&lt;E29,E21,D21)))</f>
        <v>Please Readjust Your Score</v>
      </c>
      <c r="J22" s="42"/>
      <c r="K22" s="43"/>
      <c r="M22" s="39" t="s">
        <v>42</v>
      </c>
      <c r="N22" s="39"/>
      <c r="O22" s="39"/>
      <c r="P22" s="39"/>
    </row>
    <row r="23" spans="2:16" ht="15" customHeight="1" thickBot="1" x14ac:dyDescent="0.3">
      <c r="B23" s="1" t="s">
        <v>1</v>
      </c>
      <c r="C23" s="2">
        <f>Questions!$C$16*2</f>
        <v>0</v>
      </c>
      <c r="D23" s="2">
        <f>C23*Science!$C33</f>
        <v>0</v>
      </c>
      <c r="E23" s="3">
        <f>C23*Science!$D33</f>
        <v>0</v>
      </c>
      <c r="G23" s="40"/>
      <c r="H23" s="40"/>
      <c r="I23" s="44"/>
      <c r="J23" s="45"/>
      <c r="K23" s="46"/>
      <c r="M23" s="39"/>
      <c r="N23" s="39"/>
      <c r="O23" s="39"/>
      <c r="P23" s="39"/>
    </row>
    <row r="24" spans="2:16" x14ac:dyDescent="0.25">
      <c r="B24" s="1" t="s">
        <v>2</v>
      </c>
      <c r="C24" s="2">
        <f>Questions!$C$21+Questions!$C$22</f>
        <v>0</v>
      </c>
      <c r="D24" s="2">
        <f>C24*Science!$C34</f>
        <v>0</v>
      </c>
      <c r="E24" s="3">
        <f>C24*Science!$D34</f>
        <v>0</v>
      </c>
      <c r="I24" s="20"/>
      <c r="J24" s="20"/>
      <c r="K24" s="20"/>
      <c r="M24" s="21"/>
      <c r="N24" s="21"/>
      <c r="O24" s="21"/>
      <c r="P24" s="21"/>
    </row>
    <row r="25" spans="2:16" x14ac:dyDescent="0.25">
      <c r="B25" s="1" t="s">
        <v>3</v>
      </c>
      <c r="C25" s="2">
        <f>Questions!$C$26+Questions!$C$27</f>
        <v>0</v>
      </c>
      <c r="D25" s="2">
        <f>C25*Science!$C35</f>
        <v>0</v>
      </c>
      <c r="E25" s="3">
        <f>C25*Science!$D35</f>
        <v>0</v>
      </c>
      <c r="I25" s="20"/>
      <c r="J25" s="20"/>
      <c r="K25" s="20"/>
      <c r="M25" s="21"/>
      <c r="N25" s="21"/>
      <c r="O25" s="21"/>
      <c r="P25" s="21"/>
    </row>
    <row r="26" spans="2:16" x14ac:dyDescent="0.25">
      <c r="B26" s="1" t="s">
        <v>4</v>
      </c>
      <c r="C26" s="2">
        <f>Questions!$C$31+Questions!$C$32</f>
        <v>0</v>
      </c>
      <c r="D26" s="2">
        <f>C26*Science!$C36</f>
        <v>0</v>
      </c>
      <c r="E26" s="3">
        <f>C26*Science!$D36</f>
        <v>0</v>
      </c>
      <c r="I26" s="20"/>
      <c r="J26" s="20"/>
      <c r="K26" s="20"/>
      <c r="M26" s="21"/>
      <c r="N26" s="21"/>
      <c r="O26" s="21"/>
      <c r="P26" s="21"/>
    </row>
    <row r="27" spans="2:16" x14ac:dyDescent="0.25">
      <c r="B27" s="1" t="s">
        <v>5</v>
      </c>
      <c r="C27" s="2">
        <f>Questions!$C$36+Questions!$C$37</f>
        <v>0</v>
      </c>
      <c r="D27" s="2">
        <f>C27*Science!$C37</f>
        <v>0</v>
      </c>
      <c r="E27" s="3">
        <f>C27*Science!$D37</f>
        <v>0</v>
      </c>
      <c r="I27" s="20"/>
      <c r="J27" s="20"/>
      <c r="K27" s="20"/>
      <c r="M27" s="21"/>
      <c r="N27" s="21"/>
      <c r="O27" s="21"/>
      <c r="P27" s="21"/>
    </row>
    <row r="28" spans="2:16" x14ac:dyDescent="0.25">
      <c r="B28" s="1" t="s">
        <v>6</v>
      </c>
      <c r="C28" s="2">
        <f>Questions!$C$41+Questions!$C$42</f>
        <v>0</v>
      </c>
      <c r="D28" s="2">
        <f>C28*Science!$C38</f>
        <v>0</v>
      </c>
      <c r="E28" s="3">
        <f>C28*Science!$D38</f>
        <v>0</v>
      </c>
      <c r="I28" s="20"/>
      <c r="J28" s="20"/>
      <c r="K28" s="20"/>
      <c r="M28" s="21"/>
      <c r="N28" s="21"/>
      <c r="O28" s="21"/>
      <c r="P28" s="21"/>
    </row>
    <row r="29" spans="2:16" ht="15.75" thickBot="1" x14ac:dyDescent="0.3">
      <c r="B29" s="13" t="s">
        <v>9</v>
      </c>
      <c r="C29" s="4">
        <f>SUM(C22:C28)</f>
        <v>0</v>
      </c>
      <c r="D29" s="4">
        <f>SUM(D22:D28)</f>
        <v>0</v>
      </c>
      <c r="E29" s="5">
        <f>SUM(E22:E28)</f>
        <v>0</v>
      </c>
      <c r="I29" s="20"/>
      <c r="J29" s="20"/>
      <c r="K29" s="20"/>
      <c r="M29" s="21"/>
      <c r="N29" s="21"/>
      <c r="O29" s="21"/>
      <c r="P29" s="21"/>
    </row>
    <row r="30" spans="2:16" x14ac:dyDescent="0.25">
      <c r="I30" s="20"/>
      <c r="J30" s="20"/>
      <c r="K30" s="20"/>
      <c r="M30" s="21"/>
      <c r="N30" s="21"/>
      <c r="O30" s="21"/>
      <c r="P30" s="21"/>
    </row>
    <row r="31" spans="2:16" ht="29.25" thickBot="1" x14ac:dyDescent="0.5">
      <c r="B31" s="6" t="s">
        <v>15</v>
      </c>
      <c r="I31" s="20"/>
      <c r="J31" s="20"/>
      <c r="K31" s="20"/>
      <c r="M31" s="21"/>
      <c r="N31" s="21"/>
      <c r="O31" s="21"/>
      <c r="P31" s="21"/>
    </row>
    <row r="32" spans="2:16" ht="15.75" thickBot="1" x14ac:dyDescent="0.3">
      <c r="B32" s="7" t="s">
        <v>28</v>
      </c>
      <c r="C32" s="8" t="s">
        <v>10</v>
      </c>
      <c r="D32" s="8" t="s">
        <v>7</v>
      </c>
      <c r="E32" s="9" t="s">
        <v>8</v>
      </c>
      <c r="I32" s="20"/>
      <c r="J32" s="20"/>
      <c r="K32" s="20"/>
      <c r="M32" s="21"/>
      <c r="N32" s="21"/>
      <c r="O32" s="21"/>
      <c r="P32" s="21"/>
    </row>
    <row r="33" spans="2:18" ht="15" customHeight="1" x14ac:dyDescent="0.25">
      <c r="B33" s="1" t="s">
        <v>0</v>
      </c>
      <c r="C33" s="2">
        <f>Questions!$C$11+Questions!$C$12</f>
        <v>0</v>
      </c>
      <c r="D33" s="2">
        <f>C33*Science!$C42</f>
        <v>0</v>
      </c>
      <c r="E33" s="3">
        <f>C33*Science!$D42</f>
        <v>0</v>
      </c>
      <c r="G33" s="40" t="s">
        <v>17</v>
      </c>
      <c r="H33" s="40"/>
      <c r="I33" s="41" t="str">
        <f>IF(D40=E40,"Please Readjust Your Score",(IF(D40&lt;E40,E32,D32)))</f>
        <v>Please Readjust Your Score</v>
      </c>
      <c r="J33" s="42"/>
      <c r="K33" s="43"/>
      <c r="M33" s="39" t="s">
        <v>42</v>
      </c>
      <c r="N33" s="39"/>
      <c r="O33" s="39"/>
      <c r="P33" s="39"/>
    </row>
    <row r="34" spans="2:18" ht="15" customHeight="1" thickBot="1" x14ac:dyDescent="0.3">
      <c r="B34" s="1" t="s">
        <v>1</v>
      </c>
      <c r="C34" s="2">
        <f>Questions!$C$16*2</f>
        <v>0</v>
      </c>
      <c r="D34" s="2">
        <f>C34*Science!$C43</f>
        <v>0</v>
      </c>
      <c r="E34" s="3">
        <f>C34*Science!$D43</f>
        <v>0</v>
      </c>
      <c r="G34" s="40"/>
      <c r="H34" s="40"/>
      <c r="I34" s="44"/>
      <c r="J34" s="45"/>
      <c r="K34" s="46"/>
      <c r="M34" s="39"/>
      <c r="N34" s="39"/>
      <c r="O34" s="39"/>
      <c r="P34" s="39"/>
    </row>
    <row r="35" spans="2:18" x14ac:dyDescent="0.25">
      <c r="B35" s="1" t="s">
        <v>2</v>
      </c>
      <c r="C35" s="2">
        <f>Questions!$C$21+Questions!$C$22</f>
        <v>0</v>
      </c>
      <c r="D35" s="2">
        <f>C35*Science!$C44</f>
        <v>0</v>
      </c>
      <c r="E35" s="3">
        <f>C35*Science!$D44</f>
        <v>0</v>
      </c>
      <c r="I35" s="20"/>
      <c r="J35" s="20"/>
      <c r="K35" s="20"/>
      <c r="M35" s="21"/>
      <c r="N35" s="21"/>
      <c r="O35" s="21"/>
      <c r="P35" s="21"/>
    </row>
    <row r="36" spans="2:18" x14ac:dyDescent="0.25">
      <c r="B36" s="1" t="s">
        <v>3</v>
      </c>
      <c r="C36" s="2">
        <f>Questions!$C$26+Questions!$C$27</f>
        <v>0</v>
      </c>
      <c r="D36" s="2">
        <f>C36*Science!$C45</f>
        <v>0</v>
      </c>
      <c r="E36" s="3">
        <f>C36*Science!$D45</f>
        <v>0</v>
      </c>
      <c r="I36" s="20"/>
      <c r="J36" s="20"/>
      <c r="K36" s="20"/>
      <c r="M36" s="21"/>
      <c r="N36" s="21"/>
      <c r="O36" s="21"/>
      <c r="P36" s="21"/>
    </row>
    <row r="37" spans="2:18" x14ac:dyDescent="0.25">
      <c r="B37" s="1" t="s">
        <v>4</v>
      </c>
      <c r="C37" s="2">
        <f>Questions!$C$31+Questions!$C$32</f>
        <v>0</v>
      </c>
      <c r="D37" s="2">
        <f>C37*Science!$C46</f>
        <v>0</v>
      </c>
      <c r="E37" s="3">
        <f>C37*Science!$D46</f>
        <v>0</v>
      </c>
      <c r="I37" s="20"/>
      <c r="J37" s="20"/>
      <c r="K37" s="20"/>
      <c r="M37" s="21"/>
      <c r="N37" s="21"/>
      <c r="O37" s="21"/>
      <c r="P37" s="21"/>
    </row>
    <row r="38" spans="2:18" x14ac:dyDescent="0.25">
      <c r="B38" s="1" t="s">
        <v>5</v>
      </c>
      <c r="C38" s="2">
        <f>Questions!$C$36+Questions!$C$37</f>
        <v>0</v>
      </c>
      <c r="D38" s="2">
        <f>C38*Science!$C47</f>
        <v>0</v>
      </c>
      <c r="E38" s="3">
        <f>C38*Science!$D47</f>
        <v>0</v>
      </c>
      <c r="I38" s="20"/>
      <c r="J38" s="20"/>
      <c r="K38" s="20"/>
      <c r="M38" s="21"/>
      <c r="N38" s="21"/>
      <c r="O38" s="21"/>
      <c r="P38" s="21"/>
    </row>
    <row r="39" spans="2:18" x14ac:dyDescent="0.25">
      <c r="B39" s="1" t="s">
        <v>6</v>
      </c>
      <c r="C39" s="2">
        <f>Questions!$C$41+Questions!$C$42</f>
        <v>0</v>
      </c>
      <c r="D39" s="2">
        <f>C39*Science!$C48</f>
        <v>0</v>
      </c>
      <c r="E39" s="3">
        <f>C39*Science!$D48</f>
        <v>0</v>
      </c>
      <c r="I39" s="20"/>
      <c r="J39" s="20"/>
      <c r="K39" s="20"/>
      <c r="M39" s="21"/>
      <c r="N39" s="21"/>
      <c r="O39" s="21"/>
      <c r="P39" s="21"/>
    </row>
    <row r="40" spans="2:18" ht="15.75" thickBot="1" x14ac:dyDescent="0.3">
      <c r="B40" s="13" t="s">
        <v>9</v>
      </c>
      <c r="C40" s="4">
        <f>SUM(C33:C39)</f>
        <v>0</v>
      </c>
      <c r="D40" s="4">
        <f>SUM(D33:D39)</f>
        <v>0</v>
      </c>
      <c r="E40" s="5">
        <f>SUM(E33:E39)</f>
        <v>0</v>
      </c>
      <c r="I40" s="20"/>
      <c r="J40" s="20"/>
      <c r="K40" s="20"/>
      <c r="M40" s="21"/>
      <c r="N40" s="21"/>
      <c r="O40" s="21"/>
      <c r="P40" s="21"/>
    </row>
    <row r="41" spans="2:18" x14ac:dyDescent="0.25">
      <c r="I41" s="20"/>
      <c r="J41" s="20"/>
      <c r="K41" s="20"/>
      <c r="M41" s="21"/>
      <c r="N41" s="21"/>
      <c r="O41" s="21"/>
      <c r="P41" s="21"/>
    </row>
    <row r="42" spans="2:18" ht="29.25" thickBot="1" x14ac:dyDescent="0.5">
      <c r="B42" s="6" t="s">
        <v>16</v>
      </c>
      <c r="I42" s="20"/>
      <c r="J42" s="20"/>
      <c r="K42" s="20"/>
      <c r="M42" s="21"/>
      <c r="N42" s="21"/>
      <c r="O42" s="21"/>
      <c r="P42" s="21"/>
    </row>
    <row r="43" spans="2:18" ht="15.75" thickBot="1" x14ac:dyDescent="0.3">
      <c r="B43" s="7" t="s">
        <v>28</v>
      </c>
      <c r="C43" s="8" t="s">
        <v>10</v>
      </c>
      <c r="D43" s="8" t="s">
        <v>7</v>
      </c>
      <c r="E43" s="9" t="s">
        <v>8</v>
      </c>
      <c r="I43" s="20"/>
      <c r="J43" s="20"/>
      <c r="K43" s="20"/>
      <c r="M43" s="21"/>
      <c r="N43" s="21"/>
      <c r="O43" s="21"/>
      <c r="P43" s="21"/>
    </row>
    <row r="44" spans="2:18" ht="15" customHeight="1" x14ac:dyDescent="0.25">
      <c r="B44" s="1" t="s">
        <v>0</v>
      </c>
      <c r="C44" s="2">
        <f>Questions!$C$11+Questions!$C$12</f>
        <v>0</v>
      </c>
      <c r="D44" s="2">
        <f>C44*Science!$C52</f>
        <v>0</v>
      </c>
      <c r="E44" s="3">
        <f>C44*Science!$D52</f>
        <v>0</v>
      </c>
      <c r="G44" s="40" t="s">
        <v>17</v>
      </c>
      <c r="H44" s="40"/>
      <c r="I44" s="41" t="str">
        <f>IF(D51=E51,"Please Readjust Your Score",(IF(D51&lt;E51,E43,D43)))</f>
        <v>Please Readjust Your Score</v>
      </c>
      <c r="J44" s="42"/>
      <c r="K44" s="43"/>
      <c r="M44" s="39" t="s">
        <v>42</v>
      </c>
      <c r="N44" s="39"/>
      <c r="O44" s="39"/>
      <c r="P44" s="39"/>
    </row>
    <row r="45" spans="2:18" ht="15" customHeight="1" thickBot="1" x14ac:dyDescent="0.3">
      <c r="B45" s="1" t="s">
        <v>1</v>
      </c>
      <c r="C45" s="2">
        <f>Questions!$C$16*2</f>
        <v>0</v>
      </c>
      <c r="D45" s="2">
        <f>C45*Science!$C53</f>
        <v>0</v>
      </c>
      <c r="E45" s="3">
        <f>C45*Science!$D53</f>
        <v>0</v>
      </c>
      <c r="G45" s="40"/>
      <c r="H45" s="40"/>
      <c r="I45" s="44"/>
      <c r="J45" s="45"/>
      <c r="K45" s="46"/>
      <c r="M45" s="39"/>
      <c r="N45" s="39"/>
      <c r="O45" s="39"/>
      <c r="P45" s="39"/>
    </row>
    <row r="46" spans="2:18" x14ac:dyDescent="0.25">
      <c r="B46" s="1" t="s">
        <v>2</v>
      </c>
      <c r="C46" s="2">
        <f>Questions!$C$21+Questions!$C$22</f>
        <v>0</v>
      </c>
      <c r="D46" s="2">
        <f>C46*Science!$C54</f>
        <v>0</v>
      </c>
      <c r="E46" s="3">
        <f>C46*Science!$D54</f>
        <v>0</v>
      </c>
      <c r="O46" s="21"/>
      <c r="P46" s="21"/>
      <c r="Q46" s="21"/>
      <c r="R46" s="21"/>
    </row>
    <row r="47" spans="2:18" x14ac:dyDescent="0.25">
      <c r="B47" s="1" t="s">
        <v>3</v>
      </c>
      <c r="C47" s="2">
        <f>Questions!$C$26+Questions!$C$27</f>
        <v>0</v>
      </c>
      <c r="D47" s="2">
        <f>C47*Science!$C55</f>
        <v>0</v>
      </c>
      <c r="E47" s="3">
        <f>C47*Science!$D55</f>
        <v>0</v>
      </c>
      <c r="O47" s="21"/>
      <c r="P47" s="21"/>
      <c r="Q47" s="21"/>
      <c r="R47" s="21"/>
    </row>
    <row r="48" spans="2:18" x14ac:dyDescent="0.25">
      <c r="B48" s="1" t="s">
        <v>4</v>
      </c>
      <c r="C48" s="2">
        <f>Questions!$C$31+Questions!$C$32</f>
        <v>0</v>
      </c>
      <c r="D48" s="2">
        <f>C48*Science!$C56</f>
        <v>0</v>
      </c>
      <c r="E48" s="3">
        <f>C48*Science!$D56</f>
        <v>0</v>
      </c>
      <c r="O48" s="21"/>
      <c r="P48" s="21"/>
      <c r="Q48" s="21"/>
      <c r="R48" s="21"/>
    </row>
    <row r="49" spans="2:18" x14ac:dyDescent="0.25">
      <c r="B49" s="1" t="s">
        <v>5</v>
      </c>
      <c r="C49" s="2">
        <f>Questions!$C$36+Questions!$C$37</f>
        <v>0</v>
      </c>
      <c r="D49" s="2">
        <f>C49*Science!$C57</f>
        <v>0</v>
      </c>
      <c r="E49" s="3">
        <f>C49*Science!$D57</f>
        <v>0</v>
      </c>
      <c r="O49" s="21"/>
      <c r="P49" s="21"/>
      <c r="Q49" s="21"/>
      <c r="R49" s="21"/>
    </row>
    <row r="50" spans="2:18" x14ac:dyDescent="0.25">
      <c r="B50" s="1" t="s">
        <v>6</v>
      </c>
      <c r="C50" s="2">
        <f>Questions!$C$41+Questions!$C$42</f>
        <v>0</v>
      </c>
      <c r="D50" s="2">
        <f>C50*Science!$C58</f>
        <v>0</v>
      </c>
      <c r="E50" s="3">
        <f>C50*Science!$D58</f>
        <v>0</v>
      </c>
      <c r="O50" s="21"/>
      <c r="P50" s="21"/>
      <c r="Q50" s="21"/>
      <c r="R50" s="21"/>
    </row>
    <row r="51" spans="2:18" ht="15.75" thickBot="1" x14ac:dyDescent="0.3">
      <c r="B51" s="13" t="s">
        <v>9</v>
      </c>
      <c r="C51" s="4">
        <f>SUM(C44:C50)</f>
        <v>0</v>
      </c>
      <c r="D51" s="4">
        <f>SUM(D44:D50)</f>
        <v>0</v>
      </c>
      <c r="E51" s="5">
        <f>SUM(E44:E50)</f>
        <v>0</v>
      </c>
    </row>
  </sheetData>
  <sheetProtection password="BE2A" sheet="1" objects="1" scenarios="1"/>
  <mergeCells count="12">
    <mergeCell ref="M11:P12"/>
    <mergeCell ref="M22:P23"/>
    <mergeCell ref="M33:P34"/>
    <mergeCell ref="M44:P45"/>
    <mergeCell ref="G44:H45"/>
    <mergeCell ref="I33:K34"/>
    <mergeCell ref="I44:K45"/>
    <mergeCell ref="G11:H12"/>
    <mergeCell ref="I11:K12"/>
    <mergeCell ref="G22:H23"/>
    <mergeCell ref="I22:K23"/>
    <mergeCell ref="G33:H34"/>
  </mergeCells>
  <conditionalFormatting sqref="M22:P23">
    <cfRule type="expression" dxfId="3" priority="3">
      <formula>$I$22="Agency"</formula>
    </cfRule>
  </conditionalFormatting>
  <conditionalFormatting sqref="M33:P34">
    <cfRule type="expression" dxfId="2" priority="2">
      <formula>$I$33="Agency"</formula>
    </cfRule>
  </conditionalFormatting>
  <conditionalFormatting sqref="M44:P45">
    <cfRule type="expression" dxfId="1" priority="1">
      <formula>$I$44="Agency"</formula>
    </cfRule>
  </conditionalFormatting>
  <conditionalFormatting sqref="M11">
    <cfRule type="expression" dxfId="0" priority="4">
      <formula>$I$11="Agency"</formula>
    </cfRule>
  </conditionalFormatting>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H58"/>
  <sheetViews>
    <sheetView showGridLines="0" workbookViewId="0"/>
  </sheetViews>
  <sheetFormatPr defaultColWidth="0" defaultRowHeight="15" x14ac:dyDescent="0.25"/>
  <cols>
    <col min="1" max="1" width="21.85546875" customWidth="1"/>
    <col min="2" max="2" width="15" style="21" customWidth="1"/>
    <col min="3" max="4" width="9.140625" customWidth="1"/>
    <col min="5" max="5" width="88" customWidth="1"/>
    <col min="6" max="8" width="9.140625" customWidth="1"/>
    <col min="9" max="16384" width="9.140625" hidden="1"/>
  </cols>
  <sheetData>
    <row r="9" spans="2:5" ht="29.25" thickBot="1" x14ac:dyDescent="0.5">
      <c r="B9" s="6" t="s">
        <v>47</v>
      </c>
    </row>
    <row r="10" spans="2:5" x14ac:dyDescent="0.25">
      <c r="B10" s="7" t="s">
        <v>28</v>
      </c>
      <c r="C10" s="8" t="s">
        <v>7</v>
      </c>
      <c r="D10" s="8" t="s">
        <v>8</v>
      </c>
      <c r="E10" s="9" t="s">
        <v>11</v>
      </c>
    </row>
    <row r="11" spans="2:5" ht="45" x14ac:dyDescent="0.25">
      <c r="B11" s="32" t="s">
        <v>0</v>
      </c>
      <c r="C11" s="26">
        <f t="shared" ref="C11:D17" si="0">AVERAGE(C22,C32,C42,C52)</f>
        <v>9</v>
      </c>
      <c r="D11" s="26">
        <f t="shared" si="0"/>
        <v>8</v>
      </c>
      <c r="E11" s="28" t="s">
        <v>53</v>
      </c>
    </row>
    <row r="12" spans="2:5" ht="30" x14ac:dyDescent="0.25">
      <c r="B12" s="32" t="s">
        <v>1</v>
      </c>
      <c r="C12" s="26">
        <f t="shared" si="0"/>
        <v>4</v>
      </c>
      <c r="D12" s="26">
        <f t="shared" si="0"/>
        <v>9</v>
      </c>
      <c r="E12" s="28" t="s">
        <v>54</v>
      </c>
    </row>
    <row r="13" spans="2:5" ht="30" x14ac:dyDescent="0.25">
      <c r="B13" s="32" t="s">
        <v>2</v>
      </c>
      <c r="C13" s="26">
        <f t="shared" si="0"/>
        <v>9</v>
      </c>
      <c r="D13" s="26">
        <f t="shared" si="0"/>
        <v>7</v>
      </c>
      <c r="E13" s="28" t="s">
        <v>55</v>
      </c>
    </row>
    <row r="14" spans="2:5" ht="30" x14ac:dyDescent="0.25">
      <c r="B14" s="32" t="s">
        <v>3</v>
      </c>
      <c r="C14" s="26">
        <f t="shared" si="0"/>
        <v>7</v>
      </c>
      <c r="D14" s="26">
        <f t="shared" si="0"/>
        <v>4</v>
      </c>
      <c r="E14" s="28" t="s">
        <v>56</v>
      </c>
    </row>
    <row r="15" spans="2:5" ht="45" x14ac:dyDescent="0.25">
      <c r="B15" s="32" t="s">
        <v>4</v>
      </c>
      <c r="C15" s="26">
        <f t="shared" si="0"/>
        <v>7</v>
      </c>
      <c r="D15" s="26">
        <f t="shared" si="0"/>
        <v>6</v>
      </c>
      <c r="E15" s="28" t="s">
        <v>57</v>
      </c>
    </row>
    <row r="16" spans="2:5" ht="30" x14ac:dyDescent="0.25">
      <c r="B16" s="32" t="s">
        <v>5</v>
      </c>
      <c r="C16" s="26">
        <f t="shared" si="0"/>
        <v>8</v>
      </c>
      <c r="D16" s="26">
        <f t="shared" si="0"/>
        <v>9</v>
      </c>
      <c r="E16" s="28" t="s">
        <v>45</v>
      </c>
    </row>
    <row r="17" spans="2:5" ht="45" x14ac:dyDescent="0.25">
      <c r="B17" s="32" t="s">
        <v>6</v>
      </c>
      <c r="C17" s="26">
        <f t="shared" si="0"/>
        <v>6</v>
      </c>
      <c r="D17" s="26">
        <f t="shared" si="0"/>
        <v>7</v>
      </c>
      <c r="E17" s="28" t="s">
        <v>58</v>
      </c>
    </row>
    <row r="18" spans="2:5" ht="30.75" thickBot="1" x14ac:dyDescent="0.3">
      <c r="B18" s="29" t="s">
        <v>12</v>
      </c>
      <c r="C18" s="27">
        <f>SUM(C11:C17)</f>
        <v>50</v>
      </c>
      <c r="D18" s="27">
        <f>SUM(D11:D17)</f>
        <v>50</v>
      </c>
      <c r="E18" s="30" t="s">
        <v>59</v>
      </c>
    </row>
    <row r="20" spans="2:5" ht="29.25" thickBot="1" x14ac:dyDescent="0.5">
      <c r="B20" s="6" t="s">
        <v>49</v>
      </c>
    </row>
    <row r="21" spans="2:5" x14ac:dyDescent="0.25">
      <c r="B21" s="7" t="s">
        <v>28</v>
      </c>
      <c r="C21" s="8" t="s">
        <v>7</v>
      </c>
      <c r="D21" s="8" t="s">
        <v>8</v>
      </c>
      <c r="E21" s="9" t="s">
        <v>11</v>
      </c>
    </row>
    <row r="22" spans="2:5" ht="30" x14ac:dyDescent="0.25">
      <c r="B22" s="33" t="s">
        <v>0</v>
      </c>
      <c r="C22" s="23">
        <v>10</v>
      </c>
      <c r="D22" s="23">
        <v>8</v>
      </c>
      <c r="E22" s="24" t="s">
        <v>60</v>
      </c>
    </row>
    <row r="23" spans="2:5" ht="45" x14ac:dyDescent="0.25">
      <c r="B23" s="33" t="s">
        <v>1</v>
      </c>
      <c r="C23" s="23">
        <v>5</v>
      </c>
      <c r="D23" s="23">
        <v>10</v>
      </c>
      <c r="E23" s="24" t="s">
        <v>18</v>
      </c>
    </row>
    <row r="24" spans="2:5" ht="30" x14ac:dyDescent="0.25">
      <c r="B24" s="33" t="s">
        <v>2</v>
      </c>
      <c r="C24" s="23">
        <v>10</v>
      </c>
      <c r="D24" s="23">
        <v>6</v>
      </c>
      <c r="E24" s="24" t="s">
        <v>61</v>
      </c>
    </row>
    <row r="25" spans="2:5" ht="45" x14ac:dyDescent="0.25">
      <c r="B25" s="33" t="s">
        <v>3</v>
      </c>
      <c r="C25" s="23">
        <v>8</v>
      </c>
      <c r="D25" s="23">
        <v>4</v>
      </c>
      <c r="E25" s="24" t="s">
        <v>62</v>
      </c>
    </row>
    <row r="26" spans="2:5" x14ac:dyDescent="0.25">
      <c r="B26" s="33" t="s">
        <v>4</v>
      </c>
      <c r="C26" s="23">
        <v>7</v>
      </c>
      <c r="D26" s="23">
        <v>6</v>
      </c>
      <c r="E26" s="24" t="s">
        <v>19</v>
      </c>
    </row>
    <row r="27" spans="2:5" ht="45" x14ac:dyDescent="0.25">
      <c r="B27" s="33" t="s">
        <v>5</v>
      </c>
      <c r="C27" s="23">
        <v>9</v>
      </c>
      <c r="D27" s="23">
        <v>10</v>
      </c>
      <c r="E27" s="24" t="s">
        <v>46</v>
      </c>
    </row>
    <row r="28" spans="2:5" ht="30.75" thickBot="1" x14ac:dyDescent="0.3">
      <c r="B28" s="34" t="s">
        <v>6</v>
      </c>
      <c r="C28" s="31">
        <v>5</v>
      </c>
      <c r="D28" s="31">
        <v>6</v>
      </c>
      <c r="E28" s="25" t="s">
        <v>20</v>
      </c>
    </row>
    <row r="30" spans="2:5" ht="29.25" thickBot="1" x14ac:dyDescent="0.5">
      <c r="B30" s="6" t="s">
        <v>48</v>
      </c>
    </row>
    <row r="31" spans="2:5" x14ac:dyDescent="0.25">
      <c r="B31" s="7" t="s">
        <v>28</v>
      </c>
      <c r="C31" s="8" t="s">
        <v>7</v>
      </c>
      <c r="D31" s="8" t="s">
        <v>8</v>
      </c>
      <c r="E31" s="9" t="s">
        <v>11</v>
      </c>
    </row>
    <row r="32" spans="2:5" ht="30" x14ac:dyDescent="0.25">
      <c r="B32" s="33" t="s">
        <v>0</v>
      </c>
      <c r="C32" s="23">
        <v>7</v>
      </c>
      <c r="D32" s="23">
        <v>7</v>
      </c>
      <c r="E32" s="24" t="s">
        <v>63</v>
      </c>
    </row>
    <row r="33" spans="2:5" ht="45" x14ac:dyDescent="0.25">
      <c r="B33" s="33" t="s">
        <v>1</v>
      </c>
      <c r="C33" s="23">
        <v>2</v>
      </c>
      <c r="D33" s="23">
        <v>10</v>
      </c>
      <c r="E33" s="24" t="s">
        <v>64</v>
      </c>
    </row>
    <row r="34" spans="2:5" ht="45" x14ac:dyDescent="0.25">
      <c r="B34" s="33" t="s">
        <v>2</v>
      </c>
      <c r="C34" s="23">
        <v>8</v>
      </c>
      <c r="D34" s="23">
        <v>7</v>
      </c>
      <c r="E34" s="24" t="s">
        <v>65</v>
      </c>
    </row>
    <row r="35" spans="2:5" ht="30" x14ac:dyDescent="0.25">
      <c r="B35" s="33" t="s">
        <v>3</v>
      </c>
      <c r="C35" s="23">
        <v>6</v>
      </c>
      <c r="D35" s="23">
        <v>4</v>
      </c>
      <c r="E35" s="24" t="s">
        <v>21</v>
      </c>
    </row>
    <row r="36" spans="2:5" x14ac:dyDescent="0.25">
      <c r="B36" s="33" t="s">
        <v>4</v>
      </c>
      <c r="C36" s="23">
        <v>7</v>
      </c>
      <c r="D36" s="23">
        <v>6</v>
      </c>
      <c r="E36" s="24" t="s">
        <v>24</v>
      </c>
    </row>
    <row r="37" spans="2:5" ht="45" x14ac:dyDescent="0.25">
      <c r="B37" s="33" t="s">
        <v>5</v>
      </c>
      <c r="C37" s="23">
        <v>10</v>
      </c>
      <c r="D37" s="23">
        <v>10</v>
      </c>
      <c r="E37" s="24" t="s">
        <v>66</v>
      </c>
    </row>
    <row r="38" spans="2:5" ht="30.75" thickBot="1" x14ac:dyDescent="0.3">
      <c r="B38" s="34" t="s">
        <v>6</v>
      </c>
      <c r="C38" s="31">
        <v>1</v>
      </c>
      <c r="D38" s="31">
        <v>2</v>
      </c>
      <c r="E38" s="25" t="s">
        <v>67</v>
      </c>
    </row>
    <row r="40" spans="2:5" ht="29.25" thickBot="1" x14ac:dyDescent="0.5">
      <c r="B40" s="6" t="s">
        <v>50</v>
      </c>
    </row>
    <row r="41" spans="2:5" x14ac:dyDescent="0.25">
      <c r="B41" s="7" t="s">
        <v>28</v>
      </c>
      <c r="C41" s="8" t="s">
        <v>7</v>
      </c>
      <c r="D41" s="8" t="s">
        <v>8</v>
      </c>
      <c r="E41" s="9" t="s">
        <v>11</v>
      </c>
    </row>
    <row r="42" spans="2:5" x14ac:dyDescent="0.25">
      <c r="B42" s="35" t="s">
        <v>0</v>
      </c>
      <c r="C42" s="2">
        <v>9</v>
      </c>
      <c r="D42" s="2">
        <v>8</v>
      </c>
      <c r="E42" s="10" t="s">
        <v>22</v>
      </c>
    </row>
    <row r="43" spans="2:5" ht="30" x14ac:dyDescent="0.25">
      <c r="B43" s="35" t="s">
        <v>1</v>
      </c>
      <c r="C43" s="2">
        <v>2</v>
      </c>
      <c r="D43" s="2">
        <v>10</v>
      </c>
      <c r="E43" s="10" t="s">
        <v>68</v>
      </c>
    </row>
    <row r="44" spans="2:5" ht="45" x14ac:dyDescent="0.25">
      <c r="B44" s="35" t="s">
        <v>2</v>
      </c>
      <c r="C44" s="2">
        <v>8</v>
      </c>
      <c r="D44" s="2">
        <v>9</v>
      </c>
      <c r="E44" s="10" t="s">
        <v>25</v>
      </c>
    </row>
    <row r="45" spans="2:5" ht="30" x14ac:dyDescent="0.25">
      <c r="B45" s="35" t="s">
        <v>3</v>
      </c>
      <c r="C45" s="2">
        <v>6</v>
      </c>
      <c r="D45" s="2">
        <v>5</v>
      </c>
      <c r="E45" s="10" t="s">
        <v>23</v>
      </c>
    </row>
    <row r="46" spans="2:5" ht="45" x14ac:dyDescent="0.25">
      <c r="B46" s="35" t="s">
        <v>4</v>
      </c>
      <c r="C46" s="2">
        <v>4</v>
      </c>
      <c r="D46" s="2">
        <v>7</v>
      </c>
      <c r="E46" s="10" t="s">
        <v>69</v>
      </c>
    </row>
    <row r="47" spans="2:5" ht="45" x14ac:dyDescent="0.25">
      <c r="B47" s="35" t="s">
        <v>5</v>
      </c>
      <c r="C47" s="2">
        <v>6</v>
      </c>
      <c r="D47" s="2">
        <v>8</v>
      </c>
      <c r="E47" s="10" t="s">
        <v>26</v>
      </c>
    </row>
    <row r="48" spans="2:5" ht="30.75" thickBot="1" x14ac:dyDescent="0.3">
      <c r="B48" s="13" t="s">
        <v>6</v>
      </c>
      <c r="C48" s="12">
        <v>9</v>
      </c>
      <c r="D48" s="12">
        <v>10</v>
      </c>
      <c r="E48" s="11" t="s">
        <v>70</v>
      </c>
    </row>
    <row r="50" spans="2:5" ht="29.25" thickBot="1" x14ac:dyDescent="0.5">
      <c r="B50" s="6" t="s">
        <v>51</v>
      </c>
    </row>
    <row r="51" spans="2:5" x14ac:dyDescent="0.25">
      <c r="B51" s="7" t="s">
        <v>28</v>
      </c>
      <c r="C51" s="8" t="s">
        <v>7</v>
      </c>
      <c r="D51" s="8" t="s">
        <v>8</v>
      </c>
      <c r="E51" s="9" t="s">
        <v>11</v>
      </c>
    </row>
    <row r="52" spans="2:5" ht="30" x14ac:dyDescent="0.25">
      <c r="B52" s="33" t="s">
        <v>0</v>
      </c>
      <c r="C52" s="23">
        <v>10</v>
      </c>
      <c r="D52" s="23">
        <v>9</v>
      </c>
      <c r="E52" s="24" t="s">
        <v>27</v>
      </c>
    </row>
    <row r="53" spans="2:5" ht="45" x14ac:dyDescent="0.25">
      <c r="B53" s="33" t="s">
        <v>1</v>
      </c>
      <c r="C53" s="23">
        <v>7</v>
      </c>
      <c r="D53" s="23">
        <v>6</v>
      </c>
      <c r="E53" s="24" t="s">
        <v>71</v>
      </c>
    </row>
    <row r="54" spans="2:5" ht="75" x14ac:dyDescent="0.25">
      <c r="B54" s="33" t="s">
        <v>2</v>
      </c>
      <c r="C54" s="23">
        <v>10</v>
      </c>
      <c r="D54" s="23">
        <v>6</v>
      </c>
      <c r="E54" s="24" t="s">
        <v>72</v>
      </c>
    </row>
    <row r="55" spans="2:5" ht="60" x14ac:dyDescent="0.25">
      <c r="B55" s="33" t="s">
        <v>3</v>
      </c>
      <c r="C55" s="23">
        <v>8</v>
      </c>
      <c r="D55" s="23">
        <v>3</v>
      </c>
      <c r="E55" s="24" t="s">
        <v>73</v>
      </c>
    </row>
    <row r="56" spans="2:5" ht="45" x14ac:dyDescent="0.25">
      <c r="B56" s="33" t="s">
        <v>4</v>
      </c>
      <c r="C56" s="23">
        <v>10</v>
      </c>
      <c r="D56" s="23">
        <v>5</v>
      </c>
      <c r="E56" s="24" t="s">
        <v>74</v>
      </c>
    </row>
    <row r="57" spans="2:5" ht="30" x14ac:dyDescent="0.25">
      <c r="B57" s="33" t="s">
        <v>5</v>
      </c>
      <c r="C57" s="23">
        <v>7</v>
      </c>
      <c r="D57" s="23">
        <v>8</v>
      </c>
      <c r="E57" s="24" t="s">
        <v>75</v>
      </c>
    </row>
    <row r="58" spans="2:5" ht="30.75" thickBot="1" x14ac:dyDescent="0.3">
      <c r="B58" s="34" t="s">
        <v>6</v>
      </c>
      <c r="C58" s="31">
        <v>9</v>
      </c>
      <c r="D58" s="31">
        <v>10</v>
      </c>
      <c r="E58" s="25" t="s">
        <v>76</v>
      </c>
    </row>
  </sheetData>
  <sheetProtection password="BE2A" sheet="1" objects="1" scenarios="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Questions</vt:lpstr>
      <vt:lpstr>Result</vt:lpstr>
      <vt:lpstr>Science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Karellen</dc:creator>
  <cp:lastModifiedBy>Alan Reeves</cp:lastModifiedBy>
  <dcterms:created xsi:type="dcterms:W3CDTF">2016-07-01T08:23:07Z</dcterms:created>
  <dcterms:modified xsi:type="dcterms:W3CDTF">2016-07-11T12:40:29Z</dcterms:modified>
</cp:coreProperties>
</file>